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480" windowHeight="7890"/>
  </bookViews>
  <sheets>
    <sheet name="HK2 19-20 " sheetId="16" r:id="rId1"/>
  </sheets>
  <definedNames>
    <definedName name="_xlnm.Print_Titles" localSheetId="0">'HK2 19-20 '!$7:$7</definedName>
  </definedNames>
  <calcPr calcId="144525"/>
</workbook>
</file>

<file path=xl/calcChain.xml><?xml version="1.0" encoding="utf-8"?>
<calcChain xmlns="http://schemas.openxmlformats.org/spreadsheetml/2006/main">
  <c r="E176" i="16" l="1"/>
  <c r="C175" i="16"/>
  <c r="E165" i="16"/>
  <c r="E166" i="16"/>
  <c r="E167" i="16"/>
  <c r="E168" i="16"/>
  <c r="E169" i="16"/>
  <c r="E170" i="16"/>
  <c r="E171" i="16"/>
  <c r="E172" i="16"/>
  <c r="E173" i="16"/>
  <c r="E174" i="16"/>
  <c r="E164" i="16"/>
  <c r="E160" i="16"/>
  <c r="E161" i="16"/>
  <c r="E159" i="16"/>
  <c r="E157" i="16"/>
  <c r="E155" i="16"/>
  <c r="E153" i="16"/>
  <c r="E151" i="16"/>
  <c r="C151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27" i="16"/>
  <c r="E119" i="16"/>
  <c r="E120" i="16"/>
  <c r="E121" i="16"/>
  <c r="E122" i="16"/>
  <c r="E123" i="16"/>
  <c r="E118" i="16"/>
  <c r="C124" i="16"/>
  <c r="C116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95" i="16"/>
  <c r="C93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48" i="16"/>
  <c r="E46" i="16"/>
  <c r="C45" i="16"/>
  <c r="E39" i="16"/>
  <c r="E40" i="16"/>
  <c r="E41" i="16"/>
  <c r="E42" i="16"/>
  <c r="E43" i="16"/>
  <c r="E44" i="16"/>
  <c r="E38" i="16"/>
  <c r="C36" i="16"/>
  <c r="E36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11" i="16"/>
  <c r="E10" i="16"/>
  <c r="C162" i="16" l="1"/>
  <c r="E162" i="16" l="1"/>
  <c r="D153" i="16"/>
  <c r="E154" i="16" s="1"/>
  <c r="D12" i="16"/>
  <c r="C155" i="16"/>
  <c r="A128" i="16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96" i="16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49" i="16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39" i="16"/>
  <c r="A40" i="16" s="1"/>
  <c r="A41" i="16" s="1"/>
  <c r="A42" i="16" s="1"/>
  <c r="A43" i="16" s="1"/>
  <c r="A11" i="16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E45" i="16" l="1"/>
  <c r="E175" i="16"/>
  <c r="E124" i="16"/>
  <c r="E116" i="16"/>
  <c r="E93" i="16"/>
</calcChain>
</file>

<file path=xl/sharedStrings.xml><?xml version="1.0" encoding="utf-8"?>
<sst xmlns="http://schemas.openxmlformats.org/spreadsheetml/2006/main" count="199" uniqueCount="177">
  <si>
    <t>STT</t>
  </si>
  <si>
    <t>Lớp</t>
  </si>
  <si>
    <t>IV. KHOA CÔNG NGHỆ MAY THỜI TRANG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</si>
  <si>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</si>
  <si>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</si>
  <si>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</si>
  <si>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</si>
  <si>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</si>
  <si>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</si>
  <si>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</si>
  <si>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</si>
  <si>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</si>
  <si>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TRƯỞNG PHÒNG</t>
  </si>
  <si>
    <t>Lâm Viết Dũng</t>
  </si>
  <si>
    <t>I.1 Học sinh khoa Cơ khí</t>
  </si>
  <si>
    <t>I.2. Các lớp qua ban :</t>
  </si>
  <si>
    <t>Cộng I.1</t>
  </si>
  <si>
    <t>Cộng I.2</t>
  </si>
  <si>
    <t>V. KHOA KHOA HỌC CƠ BẢN</t>
  </si>
  <si>
    <t>Bóng chuyền          (Thăng Long)</t>
  </si>
  <si>
    <t>TRƯỜNG CAO ĐẲNG LÝ TỰ TRỌNG</t>
  </si>
  <si>
    <t>THÀNH PHỐ HỒ CHÍ MINH</t>
  </si>
  <si>
    <t>17T4-CCK1</t>
  </si>
  <si>
    <t>17T4-CKL1</t>
  </si>
  <si>
    <t>Định mức cấp/1HK /1hs</t>
  </si>
  <si>
    <t>17T4-CNM1</t>
  </si>
  <si>
    <t>17T4-ĐĐT1</t>
  </si>
  <si>
    <t>17T4-ĐTC1</t>
  </si>
  <si>
    <t>CỘNG I (I.1 + I.2)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</si>
  <si>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</si>
  <si>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</si>
  <si>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</si>
  <si>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</si>
  <si>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</si>
  <si>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</si>
  <si>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</si>
  <si>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</si>
  <si>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18C1-CKL1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</si>
  <si>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</si>
  <si>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</si>
  <si>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</si>
  <si>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</si>
  <si>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</si>
  <si>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</si>
  <si>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</si>
  <si>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</si>
  <si>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</si>
  <si>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</si>
  <si>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</si>
  <si>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</si>
  <si>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</si>
  <si>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</si>
  <si>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</si>
  <si>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</si>
  <si>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</si>
  <si>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18C1-CTM1</t>
  </si>
  <si>
    <t>18T4-CKC1</t>
  </si>
  <si>
    <t>17T4-CNL1</t>
  </si>
  <si>
    <t>17T4-LĐL1</t>
  </si>
  <si>
    <t>18C1-CNM1</t>
  </si>
  <si>
    <t>18T4-CCK1</t>
  </si>
  <si>
    <t>18C1-KML1</t>
  </si>
  <si>
    <t>18C1-KML2</t>
  </si>
  <si>
    <t>18C1-VSL1</t>
  </si>
  <si>
    <t>18C1-VSL2</t>
  </si>
  <si>
    <t>18C1-VSL3</t>
  </si>
  <si>
    <t>18C1-CNL1</t>
  </si>
  <si>
    <t>17T4-ĐCN1</t>
  </si>
  <si>
    <t>18T4-ĐĐT1</t>
  </si>
  <si>
    <t>18C1-ĐCN1</t>
  </si>
  <si>
    <t>18C1-ĐCN2</t>
  </si>
  <si>
    <t>18C1-ĐCN3</t>
  </si>
  <si>
    <t>18C1-ĐCN4</t>
  </si>
  <si>
    <t>18C1-TĐH1</t>
  </si>
  <si>
    <t>18C1-ĐĐT1</t>
  </si>
  <si>
    <t>18C1-ĐĐT2</t>
  </si>
  <si>
    <t>18C1-ĐĐT3</t>
  </si>
  <si>
    <t>18C1-CĐT1</t>
  </si>
  <si>
    <t>18C2-CCK1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</si>
  <si>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</si>
  <si>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</si>
  <si>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</si>
  <si>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</si>
  <si>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</si>
  <si>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</si>
  <si>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</si>
  <si>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</si>
  <si>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</si>
  <si>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</si>
  <si>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</si>
  <si>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</si>
  <si>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</si>
  <si>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</si>
  <si>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</si>
  <si>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</si>
  <si>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</si>
  <si>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</si>
  <si>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</si>
  <si>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</si>
  <si>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</si>
  <si>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</si>
  <si>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18T4-CNÔ1</t>
  </si>
  <si>
    <t>18T4-CNÔ2</t>
  </si>
  <si>
    <t>18T4-CNÔ3</t>
  </si>
  <si>
    <t>18T4-CNÔ4</t>
  </si>
  <si>
    <t>18T4-CNÔ5</t>
  </si>
  <si>
    <t>19T4-CNÔ1</t>
  </si>
  <si>
    <t>19T4-CNÔ2</t>
  </si>
  <si>
    <t>19T4-CNÔ3</t>
  </si>
  <si>
    <t>19T4-CNÔ4</t>
  </si>
  <si>
    <t>19T4-CNÔ5</t>
  </si>
  <si>
    <t>17T4-CNÔ1</t>
  </si>
  <si>
    <t>17T4-CNÔ2</t>
  </si>
  <si>
    <t>17T4-CNÔ3</t>
  </si>
  <si>
    <t>18T4-KML1</t>
  </si>
  <si>
    <t>19C1-VSL1</t>
  </si>
  <si>
    <t>19C1-VSL2</t>
  </si>
  <si>
    <t>19C1-LĐL1</t>
  </si>
  <si>
    <t>19C1-KML1</t>
  </si>
  <si>
    <t>19C1-KML2</t>
  </si>
  <si>
    <t>19T4-KML1</t>
  </si>
  <si>
    <t>19T4-LĐL1</t>
  </si>
  <si>
    <t>19T4-VSL1</t>
  </si>
  <si>
    <t>18T4-CNM1</t>
  </si>
  <si>
    <t>18C2-CNM1</t>
  </si>
  <si>
    <t>19C1-CNM1</t>
  </si>
  <si>
    <t>19T4-CNM1</t>
  </si>
  <si>
    <t>19C1-ĐĐT1</t>
  </si>
  <si>
    <t>19C1-ĐĐT2</t>
  </si>
  <si>
    <t>19C1-ĐĐT3</t>
  </si>
  <si>
    <t>19C1-CĐT1</t>
  </si>
  <si>
    <t>19C1-TĐH1</t>
  </si>
  <si>
    <t>19C1-ĐCN1</t>
  </si>
  <si>
    <t>19C1-ĐCN2</t>
  </si>
  <si>
    <t>19C1-ĐCN3</t>
  </si>
  <si>
    <t>18T4-CĐT1</t>
  </si>
  <si>
    <t xml:space="preserve">CỘNG </t>
  </si>
  <si>
    <t>VI. KHOA XÂY DỰNG</t>
  </si>
  <si>
    <t>18C1-KXD1</t>
  </si>
  <si>
    <t>CỘNG</t>
  </si>
  <si>
    <t>PHÒNG TỔ CHỨC - HC - TH</t>
  </si>
  <si>
    <t>VII. KHOA CÔNG NGHỆ THÔNG TIN</t>
  </si>
  <si>
    <t>17T4-CMT1</t>
  </si>
  <si>
    <t>18T4-CMT1</t>
  </si>
  <si>
    <t>19T4-CMT1</t>
  </si>
  <si>
    <t>TỔNG CỘNG (I+II+III+IV+V+VI+VII)</t>
  </si>
  <si>
    <t>19C1-CNÔ15</t>
  </si>
  <si>
    <t>BẢNG THUYẾT MINH KINH PHÍ MUA VẬT TƯ THỰC TẬP 
 HỌC KỲ 2/2019-2020</t>
  </si>
  <si>
    <t>67% Chi phí</t>
  </si>
  <si>
    <t>33% Chi phí</t>
  </si>
  <si>
    <t>19T4-CCK1</t>
  </si>
  <si>
    <t>19T4-CKC1</t>
  </si>
  <si>
    <t>19T4-CKC2</t>
  </si>
  <si>
    <t>18T4-VSL1</t>
  </si>
  <si>
    <t>18T4-VSL2</t>
  </si>
  <si>
    <t>19T4-VSL2</t>
  </si>
  <si>
    <t>19C1-CNL1</t>
  </si>
  <si>
    <t>18T4-ĐCN1</t>
  </si>
  <si>
    <t>18T7-ĐCN1</t>
  </si>
  <si>
    <t>18T4-KXD1</t>
  </si>
  <si>
    <t>19T4-KXD1</t>
  </si>
  <si>
    <t>V. KHOA CÔNG NGHỆ ĐIỆN - ĐIỆN TỬ</t>
  </si>
  <si>
    <t>V.1 Các lớp khoa Điện - Điện tử</t>
  </si>
  <si>
    <t>V.2 Các lớp qua ban</t>
  </si>
  <si>
    <t>CỘNG V.1+V.2</t>
  </si>
  <si>
    <t>18C1-CMT1</t>
  </si>
  <si>
    <t>19C1-CMT1</t>
  </si>
  <si>
    <t>19T4-CMT2</t>
  </si>
  <si>
    <t>17T4-QTM1</t>
  </si>
  <si>
    <t>18C1-QTM1</t>
  </si>
  <si>
    <t>18T4-QTM1</t>
  </si>
  <si>
    <t>19C1-QTM1</t>
  </si>
  <si>
    <t>19T4-QTM1</t>
  </si>
  <si>
    <t>60% chi phí</t>
  </si>
  <si>
    <t>40% Chi phí</t>
  </si>
  <si>
    <t>80% Chi phí</t>
  </si>
  <si>
    <t>20% Chi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</si>
</sst>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12">
    <xf numFmtId="0" fontId="0" fillId="0" borderId="0" xfId="0"/>
    <xf numFmtId="165" fontId="1" fillId="2" borderId="2" xfId="1" applyNumberFormat="1" applyFont="1" applyFill="1" applyBorder="1" applyAlignment="1">
      <alignment vertical="center"/>
    </xf>
    <xf numFmtId="0" fontId="1" fillId="3" borderId="0" xfId="0" applyFont="1" applyFill="1" applyAlignment="1">
      <alignment horizontal="center"/>
    </xf>
    <xf numFmtId="0" fontId="6" fillId="3" borderId="0" xfId="0" applyFont="1" applyFill="1" applyBorder="1"/>
    <xf numFmtId="0" fontId="2" fillId="3" borderId="0" xfId="0" applyFont="1" applyFill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9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6" fillId="3" borderId="1" xfId="0" applyFont="1" applyFill="1" applyBorder="1"/>
    <xf numFmtId="0" fontId="16" fillId="3" borderId="1" xfId="0" applyFont="1" applyFill="1" applyBorder="1"/>
    <xf numFmtId="0" fontId="9" fillId="3" borderId="2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vertical="center"/>
    </xf>
    <xf numFmtId="0" fontId="19" fillId="3" borderId="1" xfId="0" applyFont="1" applyFill="1" applyBorder="1" applyAlignment="1">
      <alignment horizontal="center" vertical="center"/>
    </xf>
    <xf numFmtId="165" fontId="8" fillId="3" borderId="4" xfId="1" applyNumberFormat="1" applyFont="1" applyFill="1" applyBorder="1" applyAlignment="1">
      <alignment horizontal="left" vertical="center"/>
    </xf>
    <xf numFmtId="165" fontId="8" fillId="3" borderId="1" xfId="1" applyNumberFormat="1" applyFont="1" applyFill="1" applyBorder="1" applyAlignment="1">
      <alignment vertical="center"/>
    </xf>
    <xf numFmtId="0" fontId="1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quotePrefix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13" fillId="3" borderId="4" xfId="0" quotePrefix="1" applyFont="1" applyFill="1" applyBorder="1" applyAlignment="1">
      <alignment vertical="center" wrapText="1"/>
    </xf>
    <xf numFmtId="0" fontId="9" fillId="3" borderId="4" xfId="0" quotePrefix="1" applyFont="1" applyFill="1" applyBorder="1" applyAlignment="1">
      <alignment horizontal="center" vertical="center"/>
    </xf>
    <xf numFmtId="165" fontId="9" fillId="3" borderId="4" xfId="1" applyNumberFormat="1" applyFont="1" applyFill="1" applyBorder="1" applyAlignment="1">
      <alignment vertical="center"/>
    </xf>
    <xf numFmtId="165" fontId="9" fillId="3" borderId="1" xfId="1" applyNumberFormat="1" applyFont="1" applyFill="1" applyBorder="1" applyAlignment="1">
      <alignment vertical="center"/>
    </xf>
    <xf numFmtId="0" fontId="9" fillId="3" borderId="2" xfId="0" quotePrefix="1" applyFont="1" applyFill="1" applyBorder="1" applyAlignment="1">
      <alignment horizontal="left" vertical="center"/>
    </xf>
    <xf numFmtId="0" fontId="9" fillId="3" borderId="4" xfId="0" quotePrefix="1" applyFont="1" applyFill="1" applyBorder="1" applyAlignment="1">
      <alignment horizontal="left" vertical="center"/>
    </xf>
    <xf numFmtId="0" fontId="9" fillId="3" borderId="7" xfId="0" quotePrefix="1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vertical="center"/>
    </xf>
    <xf numFmtId="0" fontId="6" fillId="3" borderId="1" xfId="0" quotePrefix="1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3" fontId="6" fillId="3" borderId="4" xfId="0" quotePrefix="1" applyNumberFormat="1" applyFont="1" applyFill="1" applyBorder="1" applyAlignment="1">
      <alignment horizontal="right" vertical="center"/>
    </xf>
    <xf numFmtId="0" fontId="6" fillId="3" borderId="2" xfId="0" quotePrefix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3" borderId="1" xfId="0" quotePrefix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165" fontId="15" fillId="3" borderId="1" xfId="1" applyNumberFormat="1" applyFont="1" applyFill="1" applyBorder="1" applyAlignment="1">
      <alignment horizontal="right" vertical="center"/>
    </xf>
    <xf numFmtId="165" fontId="9" fillId="3" borderId="2" xfId="1" applyNumberFormat="1" applyFont="1" applyFill="1" applyBorder="1" applyAlignment="1">
      <alignment horizontal="center" vertical="center"/>
    </xf>
    <xf numFmtId="165" fontId="9" fillId="3" borderId="4" xfId="1" applyNumberFormat="1" applyFont="1" applyFill="1" applyBorder="1" applyAlignment="1">
      <alignment horizontal="center" vertical="center"/>
    </xf>
    <xf numFmtId="37" fontId="9" fillId="3" borderId="3" xfId="1" applyNumberFormat="1" applyFont="1" applyFill="1" applyBorder="1" applyAlignment="1">
      <alignment horizontal="center" vertical="center"/>
    </xf>
    <xf numFmtId="165" fontId="6" fillId="3" borderId="2" xfId="1" applyNumberFormat="1" applyFont="1" applyFill="1" applyBorder="1" applyAlignment="1">
      <alignment vertical="center"/>
    </xf>
    <xf numFmtId="37" fontId="9" fillId="3" borderId="3" xfId="1" applyNumberFormat="1" applyFont="1" applyFill="1" applyBorder="1" applyAlignment="1">
      <alignment horizontal="right" vertical="center"/>
    </xf>
    <xf numFmtId="0" fontId="17" fillId="3" borderId="1" xfId="0" applyFont="1" applyFill="1" applyBorder="1"/>
    <xf numFmtId="165" fontId="9" fillId="3" borderId="2" xfId="1" applyNumberFormat="1" applyFont="1" applyFill="1" applyBorder="1" applyAlignment="1">
      <alignment horizontal="left" vertical="center"/>
    </xf>
    <xf numFmtId="165" fontId="9" fillId="3" borderId="4" xfId="1" applyNumberFormat="1" applyFont="1" applyFill="1" applyBorder="1" applyAlignment="1">
      <alignment horizontal="left" vertical="center"/>
    </xf>
    <xf numFmtId="0" fontId="1" fillId="3" borderId="2" xfId="1" applyNumberFormat="1" applyFont="1" applyFill="1" applyBorder="1" applyAlignment="1">
      <alignment horizontal="center" vertical="center"/>
    </xf>
    <xf numFmtId="165" fontId="8" fillId="3" borderId="1" xfId="1" applyNumberFormat="1" applyFont="1" applyFill="1" applyBorder="1" applyAlignment="1">
      <alignment horizontal="left" vertical="center"/>
    </xf>
    <xf numFmtId="0" fontId="8" fillId="3" borderId="1" xfId="0" quotePrefix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0" fontId="1" fillId="3" borderId="1" xfId="1" applyNumberFormat="1" applyFont="1" applyFill="1" applyBorder="1" applyAlignment="1">
      <alignment horizontal="center" vertical="center"/>
    </xf>
    <xf numFmtId="37" fontId="9" fillId="3" borderId="1" xfId="1" applyNumberFormat="1" applyFont="1" applyFill="1" applyBorder="1" applyAlignment="1">
      <alignment horizontal="center" vertical="center"/>
    </xf>
    <xf numFmtId="37" fontId="9" fillId="3" borderId="1" xfId="1" applyNumberFormat="1" applyFont="1" applyFill="1" applyBorder="1" applyAlignment="1">
      <alignment horizontal="right" vertical="center"/>
    </xf>
    <xf numFmtId="0" fontId="13" fillId="3" borderId="1" xfId="0" applyFont="1" applyFill="1" applyBorder="1" applyAlignment="1">
      <alignment vertical="center"/>
    </xf>
    <xf numFmtId="165" fontId="8" fillId="3" borderId="2" xfId="1" applyNumberFormat="1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21" fillId="3" borderId="1" xfId="0" applyFont="1" applyFill="1" applyBorder="1" applyAlignment="1">
      <alignment horizontal="center" vertical="center"/>
    </xf>
    <xf numFmtId="165" fontId="21" fillId="3" borderId="1" xfId="1" applyNumberFormat="1" applyFont="1" applyFill="1" applyBorder="1" applyAlignment="1">
      <alignment horizontal="right" vertical="center"/>
    </xf>
    <xf numFmtId="165" fontId="9" fillId="3" borderId="2" xfId="1" applyNumberFormat="1" applyFont="1" applyFill="1" applyBorder="1" applyAlignment="1">
      <alignment vertical="center"/>
    </xf>
    <xf numFmtId="165" fontId="9" fillId="3" borderId="4" xfId="1" applyNumberFormat="1" applyFont="1" applyFill="1" applyBorder="1" applyAlignment="1">
      <alignment horizontal="left" vertical="center"/>
    </xf>
    <xf numFmtId="0" fontId="8" fillId="3" borderId="5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" fillId="3" borderId="1" xfId="0" applyFont="1" applyFill="1" applyBorder="1"/>
    <xf numFmtId="0" fontId="8" fillId="3" borderId="1" xfId="1" applyNumberFormat="1" applyFont="1" applyFill="1" applyBorder="1" applyAlignment="1">
      <alignment horizontal="center" vertical="center"/>
    </xf>
    <xf numFmtId="0" fontId="13" fillId="3" borderId="4" xfId="0" quotePrefix="1" applyFont="1" applyFill="1" applyBorder="1" applyAlignment="1">
      <alignment vertical="center"/>
    </xf>
    <xf numFmtId="0" fontId="9" fillId="3" borderId="2" xfId="1" applyNumberFormat="1" applyFont="1" applyFill="1" applyBorder="1" applyAlignment="1">
      <alignment horizontal="center" vertical="center"/>
    </xf>
    <xf numFmtId="0" fontId="9" fillId="3" borderId="4" xfId="1" applyNumberFormat="1" applyFont="1" applyFill="1" applyBorder="1" applyAlignment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  <xf numFmtId="0" fontId="9" fillId="3" borderId="1" xfId="1" applyNumberFormat="1" applyFont="1" applyFill="1" applyBorder="1" applyAlignment="1">
      <alignment vertical="center"/>
    </xf>
    <xf numFmtId="0" fontId="9" fillId="3" borderId="2" xfId="1" applyNumberFormat="1" applyFont="1" applyFill="1" applyBorder="1" applyAlignment="1">
      <alignment horizontal="left" vertical="center"/>
    </xf>
    <xf numFmtId="0" fontId="9" fillId="3" borderId="4" xfId="1" applyNumberFormat="1" applyFont="1" applyFill="1" applyBorder="1" applyAlignment="1">
      <alignment horizontal="left" vertical="center"/>
    </xf>
    <xf numFmtId="0" fontId="9" fillId="3" borderId="7" xfId="1" applyNumberFormat="1" applyFont="1" applyFill="1" applyBorder="1" applyAlignment="1">
      <alignment horizontal="left" vertical="center"/>
    </xf>
    <xf numFmtId="0" fontId="1" fillId="3" borderId="1" xfId="0" quotePrefix="1" applyFont="1" applyFill="1" applyBorder="1" applyAlignment="1">
      <alignment horizontal="left" vertical="center"/>
    </xf>
    <xf numFmtId="0" fontId="15" fillId="3" borderId="2" xfId="0" quotePrefix="1" applyFont="1" applyFill="1" applyBorder="1" applyAlignment="1">
      <alignment horizontal="center" vertical="center"/>
    </xf>
    <xf numFmtId="0" fontId="15" fillId="3" borderId="7" xfId="0" quotePrefix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wrapText="1"/>
    </xf>
    <xf numFmtId="0" fontId="11" fillId="3" borderId="2" xfId="0" quotePrefix="1" applyFont="1" applyFill="1" applyBorder="1" applyAlignment="1">
      <alignment horizontal="center" vertical="center"/>
    </xf>
    <xf numFmtId="0" fontId="11" fillId="3" borderId="4" xfId="0" quotePrefix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 wrapText="1"/>
    </xf>
    <xf numFmtId="165" fontId="9" fillId="3" borderId="7" xfId="1" applyNumberFormat="1" applyFont="1" applyFill="1" applyBorder="1" applyAlignment="1">
      <alignment horizontal="left" vertical="center"/>
    </xf>
    <xf numFmtId="0" fontId="20" fillId="3" borderId="1" xfId="0" applyFont="1" applyFill="1" applyBorder="1"/>
    <xf numFmtId="165" fontId="8" fillId="3" borderId="8" xfId="1" applyNumberFormat="1" applyFont="1" applyFill="1" applyBorder="1" applyAlignment="1">
      <alignment horizontal="left" vertical="center"/>
    </xf>
    <xf numFmtId="0" fontId="8" fillId="3" borderId="8" xfId="1" applyNumberFormat="1" applyFont="1" applyFill="1" applyBorder="1" applyAlignment="1">
      <alignment horizontal="center" vertical="center"/>
    </xf>
    <xf numFmtId="165" fontId="9" fillId="3" borderId="7" xfId="1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37" fontId="1" fillId="3" borderId="1" xfId="0" applyNumberFormat="1" applyFont="1" applyFill="1" applyBorder="1"/>
    <xf numFmtId="165" fontId="9" fillId="3" borderId="0" xfId="1" applyNumberFormat="1" applyFont="1" applyFill="1" applyBorder="1" applyAlignment="1">
      <alignment vertical="center"/>
    </xf>
    <xf numFmtId="37" fontId="19" fillId="3" borderId="0" xfId="0" applyNumberFormat="1" applyFont="1" applyFill="1" applyBorder="1"/>
    <xf numFmtId="0" fontId="0" fillId="3" borderId="0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18" fillId="3" borderId="0" xfId="0" applyFont="1" applyFill="1" applyBorder="1"/>
    <xf numFmtId="0" fontId="4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tabSelected="1" view="pageLayout" topLeftCell="A56" zoomScale="115" zoomScaleNormal="100" zoomScalePageLayoutView="115" workbookViewId="0">
      <selection activeCell="F59" sqref="F59"/>
    </sheetView>
  </sheetViews>
  <sheetFormatPr defaultRowHeight="15" x14ac:dyDescent="0.25"/>
  <cols>
    <col min="1" max="1" width="5.85546875" style="105" customWidth="1"/>
    <col min="2" max="2" width="21.140625" style="106" customWidth="1"/>
    <col min="3" max="3" width="10.140625" style="111" customWidth="1"/>
    <col min="4" max="4" width="16.7109375" style="6" customWidth="1"/>
    <col min="5" max="5" width="24" style="6" customWidth="1"/>
    <col min="6" max="6" width="15.85546875" style="6" customWidth="1"/>
    <col min="7" max="16384" width="9.140625" style="6"/>
  </cols>
  <sheetData>
    <row r="1" spans="1:6" s="3" customFormat="1" ht="15.75" x14ac:dyDescent="0.25">
      <c r="A1" s="2" t="s">
        <v>20</v>
      </c>
      <c r="B1" s="2"/>
      <c r="C1" s="2"/>
      <c r="D1" s="2" t="s">
        <v>9</v>
      </c>
      <c r="E1" s="2"/>
      <c r="F1" s="2"/>
    </row>
    <row r="2" spans="1:6" s="3" customFormat="1" ht="16.5" x14ac:dyDescent="0.25">
      <c r="A2" s="2" t="s">
        <v>21</v>
      </c>
      <c r="B2" s="2"/>
      <c r="C2" s="2"/>
      <c r="D2" s="4" t="s">
        <v>10</v>
      </c>
      <c r="E2" s="4"/>
      <c r="F2" s="4"/>
    </row>
    <row r="3" spans="1:6" ht="15.75" x14ac:dyDescent="0.25">
      <c r="A3" s="5" t="s">
        <v>140</v>
      </c>
      <c r="B3" s="5"/>
      <c r="C3" s="5"/>
      <c r="D3" s="3"/>
      <c r="E3" s="3"/>
      <c r="F3" s="3"/>
    </row>
    <row r="4" spans="1:6" ht="16.5" customHeight="1" x14ac:dyDescent="0.25">
      <c r="A4" s="7"/>
      <c r="B4" s="7"/>
      <c r="C4" s="8"/>
      <c r="D4" s="3"/>
      <c r="E4" s="3"/>
      <c r="F4" s="3"/>
    </row>
    <row r="5" spans="1:6" s="10" customFormat="1" ht="49.5" customHeight="1" x14ac:dyDescent="0.3">
      <c r="A5" s="9" t="s">
        <v>147</v>
      </c>
      <c r="B5" s="9"/>
      <c r="C5" s="9"/>
      <c r="D5" s="9"/>
      <c r="E5" s="9"/>
      <c r="F5" s="9"/>
    </row>
    <row r="6" spans="1:6" s="10" customFormat="1" ht="16.5" customHeight="1" x14ac:dyDescent="0.3">
      <c r="A6" s="11"/>
      <c r="B6" s="11"/>
      <c r="C6" s="12"/>
      <c r="D6" s="13"/>
    </row>
    <row r="7" spans="1:6" s="10" customFormat="1" ht="31.5" x14ac:dyDescent="0.3">
      <c r="A7" s="14" t="s">
        <v>0</v>
      </c>
      <c r="B7" s="14" t="s">
        <v>1</v>
      </c>
      <c r="C7" s="15" t="s">
        <v>4</v>
      </c>
      <c r="D7" s="16" t="s">
        <v>24</v>
      </c>
      <c r="E7" s="15" t="s">
        <v>7</v>
      </c>
      <c r="F7" s="17" t="s">
        <v>8</v>
      </c>
    </row>
    <row r="8" spans="1:6" s="10" customFormat="1" ht="24.75" customHeight="1" x14ac:dyDescent="0.3">
      <c r="A8" s="18" t="s">
        <v>3</v>
      </c>
      <c r="B8" s="19"/>
      <c r="C8" s="19"/>
      <c r="D8" s="19"/>
      <c r="E8" s="20"/>
      <c r="F8" s="21"/>
    </row>
    <row r="9" spans="1:6" s="10" customFormat="1" ht="24.75" customHeight="1" x14ac:dyDescent="0.3">
      <c r="A9" s="22" t="s">
        <v>14</v>
      </c>
      <c r="B9" s="23"/>
      <c r="C9" s="23"/>
      <c r="D9" s="23"/>
      <c r="E9" s="20"/>
      <c r="F9" s="21"/>
    </row>
    <row r="10" spans="1:6" s="10" customFormat="1" ht="24.75" customHeight="1" x14ac:dyDescent="0.3">
      <c r="A10" s="24">
        <v>1</v>
      </c>
      <c r="B10" s="25" t="s">
        <v>23</v>
      </c>
      <c r="C10" s="26">
        <v>14</v>
      </c>
      <c r="D10" s="27">
        <v>450000</v>
      </c>
      <c r="E10" s="28">
        <f>C10*D10</f>
        <v>6300000</v>
      </c>
      <c r="F10" s="21"/>
    </row>
    <row r="11" spans="1:6" s="10" customFormat="1" ht="24.75" customHeight="1" x14ac:dyDescent="0.3">
      <c r="A11" s="24">
        <f>A10+1</f>
        <v>2</v>
      </c>
      <c r="B11" s="25" t="s">
        <v>22</v>
      </c>
      <c r="C11" s="26">
        <v>51</v>
      </c>
      <c r="D11" s="27">
        <v>450000</v>
      </c>
      <c r="E11" s="28">
        <f>C11*D11</f>
        <v>22950000</v>
      </c>
      <c r="F11" s="21"/>
    </row>
    <row r="12" spans="1:6" s="10" customFormat="1" ht="24.75" customHeight="1" x14ac:dyDescent="0.3">
      <c r="A12" s="24">
        <f>A11+1</f>
        <v>3</v>
      </c>
      <c r="B12" s="25" t="s">
        <v>29</v>
      </c>
      <c r="C12" s="26">
        <v>20</v>
      </c>
      <c r="D12" s="27">
        <f>450000*0.67</f>
        <v>301500</v>
      </c>
      <c r="E12" s="28">
        <f t="shared" ref="E12:E35" si="0">C12*D12</f>
        <v>6030000</v>
      </c>
      <c r="F12" s="29" t="s">
        <v>148</v>
      </c>
    </row>
    <row r="13" spans="1:6" s="10" customFormat="1" ht="27.75" customHeight="1" x14ac:dyDescent="0.3">
      <c r="A13" s="24">
        <f>A12+1</f>
        <v>4</v>
      </c>
      <c r="B13" s="25" t="s">
        <v>30</v>
      </c>
      <c r="C13" s="26">
        <v>57</v>
      </c>
      <c r="D13" s="27">
        <v>450000</v>
      </c>
      <c r="E13" s="28">
        <f t="shared" si="0"/>
        <v>25650000</v>
      </c>
      <c r="F13" s="29"/>
    </row>
    <row r="14" spans="1:6" s="10" customFormat="1" ht="27.75" customHeight="1" x14ac:dyDescent="0.3">
      <c r="A14" s="24">
        <f t="shared" ref="A14:A35" si="1">A13+1</f>
        <v>5</v>
      </c>
      <c r="B14" s="25" t="s">
        <v>31</v>
      </c>
      <c r="C14" s="30">
        <v>55</v>
      </c>
      <c r="D14" s="27">
        <v>450000</v>
      </c>
      <c r="E14" s="28">
        <f t="shared" si="0"/>
        <v>24750000</v>
      </c>
      <c r="F14" s="31"/>
    </row>
    <row r="15" spans="1:6" s="13" customFormat="1" ht="27.75" customHeight="1" x14ac:dyDescent="0.25">
      <c r="A15" s="24">
        <f t="shared" si="1"/>
        <v>6</v>
      </c>
      <c r="B15" s="25" t="s">
        <v>32</v>
      </c>
      <c r="C15" s="32">
        <v>57</v>
      </c>
      <c r="D15" s="27">
        <v>450000</v>
      </c>
      <c r="E15" s="28">
        <f t="shared" si="0"/>
        <v>25650000</v>
      </c>
      <c r="F15" s="31"/>
    </row>
    <row r="16" spans="1:6" s="13" customFormat="1" ht="27.75" customHeight="1" x14ac:dyDescent="0.25">
      <c r="A16" s="24">
        <f t="shared" si="1"/>
        <v>7</v>
      </c>
      <c r="B16" s="25" t="s">
        <v>33</v>
      </c>
      <c r="C16" s="32">
        <v>56</v>
      </c>
      <c r="D16" s="27">
        <v>450000</v>
      </c>
      <c r="E16" s="28">
        <f t="shared" si="0"/>
        <v>25200000</v>
      </c>
      <c r="F16" s="31"/>
    </row>
    <row r="17" spans="1:6" s="13" customFormat="1" ht="27.75" customHeight="1" x14ac:dyDescent="0.25">
      <c r="A17" s="24">
        <f t="shared" si="1"/>
        <v>8</v>
      </c>
      <c r="B17" s="25" t="s">
        <v>34</v>
      </c>
      <c r="C17" s="32">
        <v>54</v>
      </c>
      <c r="D17" s="27">
        <v>450000</v>
      </c>
      <c r="E17" s="28">
        <f t="shared" si="0"/>
        <v>24300000</v>
      </c>
      <c r="F17" s="31"/>
    </row>
    <row r="18" spans="1:6" s="13" customFormat="1" ht="27.75" customHeight="1" x14ac:dyDescent="0.25">
      <c r="A18" s="24">
        <f t="shared" si="1"/>
        <v>9</v>
      </c>
      <c r="B18" s="25" t="s">
        <v>35</v>
      </c>
      <c r="C18" s="32">
        <v>55</v>
      </c>
      <c r="D18" s="27">
        <v>450000</v>
      </c>
      <c r="E18" s="28">
        <f t="shared" si="0"/>
        <v>24750000</v>
      </c>
      <c r="F18" s="31"/>
    </row>
    <row r="19" spans="1:6" s="13" customFormat="1" ht="27.75" customHeight="1" x14ac:dyDescent="0.25">
      <c r="A19" s="24">
        <f t="shared" si="1"/>
        <v>10</v>
      </c>
      <c r="B19" s="25" t="s">
        <v>36</v>
      </c>
      <c r="C19" s="32">
        <v>56</v>
      </c>
      <c r="D19" s="27">
        <v>450000</v>
      </c>
      <c r="E19" s="28">
        <f t="shared" si="0"/>
        <v>25200000</v>
      </c>
      <c r="F19" s="31"/>
    </row>
    <row r="20" spans="1:6" s="13" customFormat="1" ht="27.75" customHeight="1" x14ac:dyDescent="0.25">
      <c r="A20" s="24">
        <f t="shared" si="1"/>
        <v>11</v>
      </c>
      <c r="B20" s="33" t="s">
        <v>55</v>
      </c>
      <c r="C20" s="32">
        <v>58</v>
      </c>
      <c r="D20" s="27">
        <v>450000</v>
      </c>
      <c r="E20" s="28">
        <f t="shared" si="0"/>
        <v>26100000</v>
      </c>
      <c r="F20" s="31"/>
    </row>
    <row r="21" spans="1:6" s="13" customFormat="1" ht="27.75" customHeight="1" x14ac:dyDescent="0.25">
      <c r="A21" s="24">
        <f t="shared" si="1"/>
        <v>12</v>
      </c>
      <c r="B21" s="33" t="s">
        <v>37</v>
      </c>
      <c r="C21" s="32">
        <v>23</v>
      </c>
      <c r="D21" s="27">
        <v>450000</v>
      </c>
      <c r="E21" s="28">
        <f t="shared" si="0"/>
        <v>10350000</v>
      </c>
      <c r="F21" s="31"/>
    </row>
    <row r="22" spans="1:6" s="13" customFormat="1" ht="27.75" customHeight="1" x14ac:dyDescent="0.25">
      <c r="A22" s="24">
        <f t="shared" si="1"/>
        <v>13</v>
      </c>
      <c r="B22" s="33" t="s">
        <v>78</v>
      </c>
      <c r="C22" s="32">
        <v>15</v>
      </c>
      <c r="D22" s="27">
        <v>450000</v>
      </c>
      <c r="E22" s="28">
        <f t="shared" si="0"/>
        <v>6750000</v>
      </c>
      <c r="F22" s="31"/>
    </row>
    <row r="23" spans="1:6" s="13" customFormat="1" ht="27.75" customHeight="1" x14ac:dyDescent="0.25">
      <c r="A23" s="24">
        <f t="shared" si="1"/>
        <v>14</v>
      </c>
      <c r="B23" s="33" t="s">
        <v>60</v>
      </c>
      <c r="C23" s="32">
        <v>60</v>
      </c>
      <c r="D23" s="27">
        <v>450000</v>
      </c>
      <c r="E23" s="28">
        <f t="shared" si="0"/>
        <v>27000000</v>
      </c>
      <c r="F23" s="31"/>
    </row>
    <row r="24" spans="1:6" s="13" customFormat="1" ht="27.75" customHeight="1" x14ac:dyDescent="0.25">
      <c r="A24" s="24">
        <f t="shared" si="1"/>
        <v>15</v>
      </c>
      <c r="B24" s="33" t="s">
        <v>56</v>
      </c>
      <c r="C24" s="32">
        <v>26</v>
      </c>
      <c r="D24" s="27">
        <v>450000</v>
      </c>
      <c r="E24" s="28">
        <f t="shared" si="0"/>
        <v>11700000</v>
      </c>
      <c r="F24" s="31"/>
    </row>
    <row r="25" spans="1:6" s="13" customFormat="1" ht="27.75" customHeight="1" x14ac:dyDescent="0.25">
      <c r="A25" s="24">
        <f t="shared" si="1"/>
        <v>16</v>
      </c>
      <c r="B25" s="33" t="s">
        <v>79</v>
      </c>
      <c r="C25" s="34">
        <v>55</v>
      </c>
      <c r="D25" s="27">
        <v>450000</v>
      </c>
      <c r="E25" s="28">
        <f t="shared" si="0"/>
        <v>24750000</v>
      </c>
      <c r="F25" s="31"/>
    </row>
    <row r="26" spans="1:6" s="13" customFormat="1" ht="27.75" customHeight="1" x14ac:dyDescent="0.25">
      <c r="A26" s="24">
        <f t="shared" si="1"/>
        <v>17</v>
      </c>
      <c r="B26" s="33" t="s">
        <v>80</v>
      </c>
      <c r="C26" s="34">
        <v>53</v>
      </c>
      <c r="D26" s="27">
        <v>450000</v>
      </c>
      <c r="E26" s="28">
        <f t="shared" si="0"/>
        <v>23850000</v>
      </c>
      <c r="F26" s="31"/>
    </row>
    <row r="27" spans="1:6" s="13" customFormat="1" ht="27.75" customHeight="1" x14ac:dyDescent="0.25">
      <c r="A27" s="24">
        <f t="shared" si="1"/>
        <v>18</v>
      </c>
      <c r="B27" s="33" t="s">
        <v>81</v>
      </c>
      <c r="C27" s="34">
        <v>50</v>
      </c>
      <c r="D27" s="27">
        <v>450000</v>
      </c>
      <c r="E27" s="28">
        <f t="shared" si="0"/>
        <v>22500000</v>
      </c>
      <c r="F27" s="31"/>
    </row>
    <row r="28" spans="1:6" s="13" customFormat="1" ht="27.75" customHeight="1" x14ac:dyDescent="0.25">
      <c r="A28" s="24">
        <f t="shared" si="1"/>
        <v>19</v>
      </c>
      <c r="B28" s="33" t="s">
        <v>82</v>
      </c>
      <c r="C28" s="34">
        <v>49</v>
      </c>
      <c r="D28" s="27">
        <v>450000</v>
      </c>
      <c r="E28" s="28">
        <f t="shared" si="0"/>
        <v>22050000</v>
      </c>
      <c r="F28" s="31"/>
    </row>
    <row r="29" spans="1:6" s="13" customFormat="1" ht="27.75" customHeight="1" x14ac:dyDescent="0.25">
      <c r="A29" s="24">
        <f t="shared" si="1"/>
        <v>20</v>
      </c>
      <c r="B29" s="33" t="s">
        <v>83</v>
      </c>
      <c r="C29" s="34">
        <v>57</v>
      </c>
      <c r="D29" s="27">
        <v>450000</v>
      </c>
      <c r="E29" s="28">
        <f t="shared" si="0"/>
        <v>25650000</v>
      </c>
      <c r="F29" s="31"/>
    </row>
    <row r="30" spans="1:6" s="13" customFormat="1" ht="27.75" customHeight="1" x14ac:dyDescent="0.25">
      <c r="A30" s="24">
        <f t="shared" si="1"/>
        <v>21</v>
      </c>
      <c r="B30" s="33" t="s">
        <v>84</v>
      </c>
      <c r="C30" s="34">
        <v>52</v>
      </c>
      <c r="D30" s="27">
        <v>450000</v>
      </c>
      <c r="E30" s="28">
        <f t="shared" si="0"/>
        <v>23400000</v>
      </c>
      <c r="F30" s="31"/>
    </row>
    <row r="31" spans="1:6" s="13" customFormat="1" ht="27.75" customHeight="1" x14ac:dyDescent="0.25">
      <c r="A31" s="24">
        <f t="shared" si="1"/>
        <v>22</v>
      </c>
      <c r="B31" s="35" t="s">
        <v>85</v>
      </c>
      <c r="C31" s="34">
        <v>65</v>
      </c>
      <c r="D31" s="27">
        <v>450000</v>
      </c>
      <c r="E31" s="28">
        <f t="shared" si="0"/>
        <v>29250000</v>
      </c>
      <c r="F31" s="31"/>
    </row>
    <row r="32" spans="1:6" s="13" customFormat="1" ht="27.75" customHeight="1" x14ac:dyDescent="0.25">
      <c r="A32" s="24">
        <f t="shared" si="1"/>
        <v>23</v>
      </c>
      <c r="B32" s="35" t="s">
        <v>86</v>
      </c>
      <c r="C32" s="34">
        <v>35</v>
      </c>
      <c r="D32" s="27">
        <v>450000</v>
      </c>
      <c r="E32" s="28">
        <f t="shared" si="0"/>
        <v>15750000</v>
      </c>
      <c r="F32" s="31"/>
    </row>
    <row r="33" spans="1:6" s="13" customFormat="1" ht="27.75" customHeight="1" x14ac:dyDescent="0.25">
      <c r="A33" s="24">
        <f t="shared" si="1"/>
        <v>24</v>
      </c>
      <c r="B33" s="35" t="s">
        <v>150</v>
      </c>
      <c r="C33" s="34">
        <v>66</v>
      </c>
      <c r="D33" s="27">
        <v>450000</v>
      </c>
      <c r="E33" s="28">
        <f t="shared" si="0"/>
        <v>29700000</v>
      </c>
      <c r="F33" s="31"/>
    </row>
    <row r="34" spans="1:6" s="13" customFormat="1" ht="27.75" customHeight="1" x14ac:dyDescent="0.25">
      <c r="A34" s="24">
        <f t="shared" si="1"/>
        <v>25</v>
      </c>
      <c r="B34" s="35" t="s">
        <v>151</v>
      </c>
      <c r="C34" s="34">
        <v>58</v>
      </c>
      <c r="D34" s="27">
        <v>450000</v>
      </c>
      <c r="E34" s="28">
        <f t="shared" si="0"/>
        <v>26100000</v>
      </c>
      <c r="F34" s="31"/>
    </row>
    <row r="35" spans="1:6" s="13" customFormat="1" ht="27.75" customHeight="1" x14ac:dyDescent="0.25">
      <c r="A35" s="24">
        <f t="shared" si="1"/>
        <v>26</v>
      </c>
      <c r="B35" s="35" t="s">
        <v>152</v>
      </c>
      <c r="C35" s="34">
        <v>33</v>
      </c>
      <c r="D35" s="27">
        <v>450000</v>
      </c>
      <c r="E35" s="28">
        <f t="shared" si="0"/>
        <v>14850000</v>
      </c>
      <c r="F35" s="31"/>
    </row>
    <row r="36" spans="1:6" s="13" customFormat="1" ht="27.75" customHeight="1" x14ac:dyDescent="0.25">
      <c r="A36" s="24"/>
      <c r="B36" s="36" t="s">
        <v>16</v>
      </c>
      <c r="C36" s="14">
        <f>SUM(C10:C35)</f>
        <v>1230</v>
      </c>
      <c r="D36" s="37"/>
      <c r="E36" s="38">
        <f>SUM(E10:E35)</f>
        <v>550530000</v>
      </c>
      <c r="F36" s="31"/>
    </row>
    <row r="37" spans="1:6" s="13" customFormat="1" ht="27.75" customHeight="1" x14ac:dyDescent="0.25">
      <c r="A37" s="39" t="s">
        <v>15</v>
      </c>
      <c r="B37" s="40"/>
      <c r="C37" s="40"/>
      <c r="D37" s="41"/>
      <c r="E37" s="42"/>
      <c r="F37" s="31"/>
    </row>
    <row r="38" spans="1:6" s="13" customFormat="1" ht="27.75" customHeight="1" x14ac:dyDescent="0.25">
      <c r="A38" s="43">
        <v>29</v>
      </c>
      <c r="B38" s="44" t="s">
        <v>156</v>
      </c>
      <c r="C38" s="45">
        <v>54</v>
      </c>
      <c r="D38" s="46">
        <v>90000</v>
      </c>
      <c r="E38" s="42">
        <f>C38*D38</f>
        <v>4860000</v>
      </c>
      <c r="F38" s="31" t="s">
        <v>176</v>
      </c>
    </row>
    <row r="39" spans="1:6" s="13" customFormat="1" ht="27.75" customHeight="1" x14ac:dyDescent="0.25">
      <c r="A39" s="43">
        <f>A38+1</f>
        <v>30</v>
      </c>
      <c r="B39" s="44" t="s">
        <v>118</v>
      </c>
      <c r="C39" s="45">
        <v>56</v>
      </c>
      <c r="D39" s="46">
        <v>90000</v>
      </c>
      <c r="E39" s="42">
        <f t="shared" ref="E39:E44" si="2">C39*D39</f>
        <v>5040000</v>
      </c>
      <c r="F39" s="31" t="s">
        <v>176</v>
      </c>
    </row>
    <row r="40" spans="1:6" s="13" customFormat="1" ht="27.75" customHeight="1" x14ac:dyDescent="0.25">
      <c r="A40" s="43">
        <f>A39+1</f>
        <v>31</v>
      </c>
      <c r="B40" s="44" t="s">
        <v>119</v>
      </c>
      <c r="C40" s="45">
        <v>36</v>
      </c>
      <c r="D40" s="46">
        <v>90000</v>
      </c>
      <c r="E40" s="42">
        <f t="shared" si="2"/>
        <v>3240000</v>
      </c>
      <c r="F40" s="31" t="s">
        <v>176</v>
      </c>
    </row>
    <row r="41" spans="1:6" s="13" customFormat="1" ht="27.75" customHeight="1" x14ac:dyDescent="0.25">
      <c r="A41" s="43">
        <f>A40+1</f>
        <v>32</v>
      </c>
      <c r="B41" s="44" t="s">
        <v>117</v>
      </c>
      <c r="C41" s="45">
        <v>28</v>
      </c>
      <c r="D41" s="46">
        <v>90000</v>
      </c>
      <c r="E41" s="42">
        <f t="shared" si="2"/>
        <v>2520000</v>
      </c>
      <c r="F41" s="31" t="s">
        <v>176</v>
      </c>
    </row>
    <row r="42" spans="1:6" s="13" customFormat="1" ht="27.75" customHeight="1" x14ac:dyDescent="0.25">
      <c r="A42" s="43">
        <f t="shared" ref="A42:A43" si="3">A41+1</f>
        <v>33</v>
      </c>
      <c r="B42" s="44" t="s">
        <v>115</v>
      </c>
      <c r="C42" s="45">
        <v>58</v>
      </c>
      <c r="D42" s="46">
        <v>90000</v>
      </c>
      <c r="E42" s="42">
        <f t="shared" si="2"/>
        <v>5220000</v>
      </c>
      <c r="F42" s="31" t="s">
        <v>176</v>
      </c>
    </row>
    <row r="43" spans="1:6" s="13" customFormat="1" ht="27.75" customHeight="1" x14ac:dyDescent="0.25">
      <c r="A43" s="43">
        <f t="shared" si="3"/>
        <v>34</v>
      </c>
      <c r="B43" s="44" t="s">
        <v>116</v>
      </c>
      <c r="C43" s="45">
        <v>56</v>
      </c>
      <c r="D43" s="46">
        <v>90000</v>
      </c>
      <c r="E43" s="42">
        <f t="shared" si="2"/>
        <v>5040000</v>
      </c>
      <c r="F43" s="31" t="s">
        <v>176</v>
      </c>
    </row>
    <row r="44" spans="1:6" s="13" customFormat="1" ht="27.75" customHeight="1" x14ac:dyDescent="0.25">
      <c r="A44" s="47">
        <v>35</v>
      </c>
      <c r="B44" s="33" t="s">
        <v>77</v>
      </c>
      <c r="C44" s="45">
        <v>66</v>
      </c>
      <c r="D44" s="46">
        <v>180000</v>
      </c>
      <c r="E44" s="42">
        <f t="shared" si="2"/>
        <v>11880000</v>
      </c>
      <c r="F44" s="31" t="s">
        <v>174</v>
      </c>
    </row>
    <row r="45" spans="1:6" s="13" customFormat="1" ht="23.25" customHeight="1" x14ac:dyDescent="0.25">
      <c r="A45" s="48"/>
      <c r="B45" s="49" t="s">
        <v>17</v>
      </c>
      <c r="C45" s="50">
        <f>SUM(C38:C44)</f>
        <v>354</v>
      </c>
      <c r="D45" s="50"/>
      <c r="E45" s="51">
        <f>SUM(E38:E44)</f>
        <v>37800000</v>
      </c>
      <c r="F45" s="31"/>
    </row>
    <row r="46" spans="1:6" s="10" customFormat="1" ht="23.25" customHeight="1" x14ac:dyDescent="0.3">
      <c r="A46" s="52" t="s">
        <v>28</v>
      </c>
      <c r="B46" s="53"/>
      <c r="C46" s="54"/>
      <c r="D46" s="55"/>
      <c r="E46" s="56">
        <f>E36+E45</f>
        <v>588330000</v>
      </c>
      <c r="F46" s="57"/>
    </row>
    <row r="47" spans="1:6" s="10" customFormat="1" ht="24.75" customHeight="1" x14ac:dyDescent="0.3">
      <c r="A47" s="58" t="s">
        <v>5</v>
      </c>
      <c r="B47" s="59"/>
      <c r="C47" s="59"/>
      <c r="D47" s="59"/>
      <c r="E47" s="28"/>
      <c r="F47" s="57"/>
    </row>
    <row r="48" spans="1:6" s="10" customFormat="1" ht="24.75" customHeight="1" x14ac:dyDescent="0.3">
      <c r="A48" s="60">
        <v>1</v>
      </c>
      <c r="B48" s="33" t="s">
        <v>111</v>
      </c>
      <c r="C48" s="45">
        <v>53</v>
      </c>
      <c r="D48" s="61">
        <v>450000</v>
      </c>
      <c r="E48" s="42">
        <f>C48*D48</f>
        <v>23850000</v>
      </c>
      <c r="F48" s="57"/>
    </row>
    <row r="49" spans="1:6" s="10" customFormat="1" ht="24.75" customHeight="1" x14ac:dyDescent="0.3">
      <c r="A49" s="60">
        <f>+A48+1</f>
        <v>2</v>
      </c>
      <c r="B49" s="33" t="s">
        <v>112</v>
      </c>
      <c r="C49" s="62">
        <v>36</v>
      </c>
      <c r="D49" s="61">
        <v>450000</v>
      </c>
      <c r="E49" s="42">
        <f t="shared" ref="E49:E92" si="4">C49*D49</f>
        <v>16200000</v>
      </c>
      <c r="F49" s="57"/>
    </row>
    <row r="50" spans="1:6" s="10" customFormat="1" ht="24.75" customHeight="1" x14ac:dyDescent="0.3">
      <c r="A50" s="60">
        <f t="shared" ref="A50:A92" si="5">+A49+1</f>
        <v>3</v>
      </c>
      <c r="B50" s="33" t="s">
        <v>113</v>
      </c>
      <c r="C50" s="62">
        <v>37</v>
      </c>
      <c r="D50" s="61">
        <v>450000</v>
      </c>
      <c r="E50" s="42">
        <f t="shared" si="4"/>
        <v>16650000</v>
      </c>
      <c r="F50" s="57"/>
    </row>
    <row r="51" spans="1:6" s="10" customFormat="1" ht="24.75" customHeight="1" x14ac:dyDescent="0.3">
      <c r="A51" s="60">
        <f t="shared" si="5"/>
        <v>4</v>
      </c>
      <c r="B51" s="33" t="s">
        <v>101</v>
      </c>
      <c r="C51" s="62">
        <v>44</v>
      </c>
      <c r="D51" s="61">
        <v>450000</v>
      </c>
      <c r="E51" s="42">
        <f t="shared" si="4"/>
        <v>19800000</v>
      </c>
      <c r="F51" s="57"/>
    </row>
    <row r="52" spans="1:6" s="10" customFormat="1" ht="24.75" customHeight="1" x14ac:dyDescent="0.3">
      <c r="A52" s="60">
        <f t="shared" si="5"/>
        <v>5</v>
      </c>
      <c r="B52" s="33" t="s">
        <v>102</v>
      </c>
      <c r="C52" s="62">
        <v>47</v>
      </c>
      <c r="D52" s="61">
        <v>450000</v>
      </c>
      <c r="E52" s="42">
        <f t="shared" si="4"/>
        <v>21150000</v>
      </c>
      <c r="F52" s="57"/>
    </row>
    <row r="53" spans="1:6" s="10" customFormat="1" ht="24.75" customHeight="1" x14ac:dyDescent="0.3">
      <c r="A53" s="60">
        <f t="shared" si="5"/>
        <v>6</v>
      </c>
      <c r="B53" s="33" t="s">
        <v>103</v>
      </c>
      <c r="C53" s="62">
        <v>46</v>
      </c>
      <c r="D53" s="61">
        <v>450000</v>
      </c>
      <c r="E53" s="42">
        <f t="shared" si="4"/>
        <v>20700000</v>
      </c>
      <c r="F53" s="57"/>
    </row>
    <row r="54" spans="1:6" s="10" customFormat="1" ht="24.75" customHeight="1" x14ac:dyDescent="0.3">
      <c r="A54" s="60">
        <f t="shared" si="5"/>
        <v>7</v>
      </c>
      <c r="B54" s="33" t="s">
        <v>104</v>
      </c>
      <c r="C54" s="62">
        <v>46</v>
      </c>
      <c r="D54" s="61">
        <v>450000</v>
      </c>
      <c r="E54" s="42">
        <f t="shared" si="4"/>
        <v>20700000</v>
      </c>
      <c r="F54" s="57"/>
    </row>
    <row r="55" spans="1:6" s="10" customFormat="1" ht="24.75" customHeight="1" x14ac:dyDescent="0.3">
      <c r="A55" s="60">
        <f t="shared" si="5"/>
        <v>8</v>
      </c>
      <c r="B55" s="33" t="s">
        <v>105</v>
      </c>
      <c r="C55" s="45">
        <v>45</v>
      </c>
      <c r="D55" s="61">
        <v>450000</v>
      </c>
      <c r="E55" s="42">
        <f t="shared" si="4"/>
        <v>20250000</v>
      </c>
      <c r="F55" s="57"/>
    </row>
    <row r="56" spans="1:6" s="10" customFormat="1" ht="24.75" customHeight="1" x14ac:dyDescent="0.3">
      <c r="A56" s="60">
        <f t="shared" si="5"/>
        <v>9</v>
      </c>
      <c r="B56" s="33" t="s">
        <v>38</v>
      </c>
      <c r="C56" s="45">
        <v>51</v>
      </c>
      <c r="D56" s="61">
        <v>450000</v>
      </c>
      <c r="E56" s="42">
        <f t="shared" si="4"/>
        <v>22950000</v>
      </c>
      <c r="F56" s="57"/>
    </row>
    <row r="57" spans="1:6" s="10" customFormat="1" ht="24.75" customHeight="1" x14ac:dyDescent="0.3">
      <c r="A57" s="60">
        <f t="shared" si="5"/>
        <v>10</v>
      </c>
      <c r="B57" s="33" t="s">
        <v>39</v>
      </c>
      <c r="C57" s="63">
        <v>46</v>
      </c>
      <c r="D57" s="61">
        <v>450000</v>
      </c>
      <c r="E57" s="42">
        <f t="shared" si="4"/>
        <v>20700000</v>
      </c>
      <c r="F57" s="57"/>
    </row>
    <row r="58" spans="1:6" s="10" customFormat="1" ht="24.75" customHeight="1" x14ac:dyDescent="0.3">
      <c r="A58" s="60">
        <f t="shared" si="5"/>
        <v>11</v>
      </c>
      <c r="B58" s="33" t="s">
        <v>40</v>
      </c>
      <c r="C58" s="63">
        <v>46</v>
      </c>
      <c r="D58" s="61">
        <v>450000</v>
      </c>
      <c r="E58" s="42">
        <f t="shared" si="4"/>
        <v>20700000</v>
      </c>
      <c r="F58" s="57"/>
    </row>
    <row r="59" spans="1:6" s="10" customFormat="1" ht="24.75" customHeight="1" x14ac:dyDescent="0.3">
      <c r="A59" s="60">
        <f t="shared" si="5"/>
        <v>12</v>
      </c>
      <c r="B59" s="33" t="s">
        <v>41</v>
      </c>
      <c r="C59" s="63">
        <v>47</v>
      </c>
      <c r="D59" s="61">
        <v>450000</v>
      </c>
      <c r="E59" s="42">
        <f t="shared" si="4"/>
        <v>21150000</v>
      </c>
      <c r="F59" s="57"/>
    </row>
    <row r="60" spans="1:6" s="10" customFormat="1" ht="24.75" customHeight="1" x14ac:dyDescent="0.3">
      <c r="A60" s="60">
        <f t="shared" si="5"/>
        <v>13</v>
      </c>
      <c r="B60" s="33" t="s">
        <v>42</v>
      </c>
      <c r="C60" s="63">
        <v>48</v>
      </c>
      <c r="D60" s="61">
        <v>450000</v>
      </c>
      <c r="E60" s="42">
        <f t="shared" si="4"/>
        <v>21600000</v>
      </c>
      <c r="F60" s="57"/>
    </row>
    <row r="61" spans="1:6" s="10" customFormat="1" ht="24.75" customHeight="1" x14ac:dyDescent="0.3">
      <c r="A61" s="60">
        <f t="shared" si="5"/>
        <v>14</v>
      </c>
      <c r="B61" s="33" t="s">
        <v>43</v>
      </c>
      <c r="C61" s="63">
        <v>43</v>
      </c>
      <c r="D61" s="61">
        <v>450000</v>
      </c>
      <c r="E61" s="42">
        <f t="shared" si="4"/>
        <v>19350000</v>
      </c>
      <c r="F61" s="57"/>
    </row>
    <row r="62" spans="1:6" s="10" customFormat="1" ht="24.75" customHeight="1" x14ac:dyDescent="0.3">
      <c r="A62" s="60">
        <f t="shared" si="5"/>
        <v>15</v>
      </c>
      <c r="B62" s="33" t="s">
        <v>44</v>
      </c>
      <c r="C62" s="63">
        <v>49</v>
      </c>
      <c r="D62" s="61">
        <v>450000</v>
      </c>
      <c r="E62" s="42">
        <f t="shared" si="4"/>
        <v>22050000</v>
      </c>
      <c r="F62" s="57"/>
    </row>
    <row r="63" spans="1:6" s="10" customFormat="1" ht="24.75" customHeight="1" x14ac:dyDescent="0.3">
      <c r="A63" s="60">
        <f t="shared" si="5"/>
        <v>16</v>
      </c>
      <c r="B63" s="33" t="s">
        <v>45</v>
      </c>
      <c r="C63" s="63">
        <v>49</v>
      </c>
      <c r="D63" s="61">
        <v>450000</v>
      </c>
      <c r="E63" s="42">
        <f t="shared" si="4"/>
        <v>22050000</v>
      </c>
      <c r="F63" s="57"/>
    </row>
    <row r="64" spans="1:6" s="10" customFormat="1" ht="24.75" customHeight="1" x14ac:dyDescent="0.3">
      <c r="A64" s="60">
        <f t="shared" si="5"/>
        <v>17</v>
      </c>
      <c r="B64" s="33" t="s">
        <v>46</v>
      </c>
      <c r="C64" s="63">
        <v>47</v>
      </c>
      <c r="D64" s="61">
        <v>450000</v>
      </c>
      <c r="E64" s="42">
        <f t="shared" si="4"/>
        <v>21150000</v>
      </c>
      <c r="F64" s="57"/>
    </row>
    <row r="65" spans="1:6" s="10" customFormat="1" ht="24.75" customHeight="1" x14ac:dyDescent="0.3">
      <c r="A65" s="60">
        <f t="shared" si="5"/>
        <v>18</v>
      </c>
      <c r="B65" s="33" t="s">
        <v>47</v>
      </c>
      <c r="C65" s="63">
        <v>50</v>
      </c>
      <c r="D65" s="61">
        <v>450000</v>
      </c>
      <c r="E65" s="42">
        <f t="shared" si="4"/>
        <v>22500000</v>
      </c>
      <c r="F65" s="57"/>
    </row>
    <row r="66" spans="1:6" s="10" customFormat="1" ht="24.75" customHeight="1" x14ac:dyDescent="0.3">
      <c r="A66" s="60">
        <f t="shared" si="5"/>
        <v>19</v>
      </c>
      <c r="B66" s="33" t="s">
        <v>48</v>
      </c>
      <c r="C66" s="63">
        <v>45</v>
      </c>
      <c r="D66" s="61">
        <v>450000</v>
      </c>
      <c r="E66" s="42">
        <f t="shared" si="4"/>
        <v>20250000</v>
      </c>
      <c r="F66" s="57"/>
    </row>
    <row r="67" spans="1:6" s="10" customFormat="1" ht="24.75" customHeight="1" x14ac:dyDescent="0.3">
      <c r="A67" s="60">
        <f t="shared" si="5"/>
        <v>20</v>
      </c>
      <c r="B67" s="33" t="s">
        <v>49</v>
      </c>
      <c r="C67" s="63">
        <v>53</v>
      </c>
      <c r="D67" s="61">
        <v>450000</v>
      </c>
      <c r="E67" s="42">
        <f t="shared" si="4"/>
        <v>23850000</v>
      </c>
      <c r="F67" s="57"/>
    </row>
    <row r="68" spans="1:6" s="10" customFormat="1" ht="24.75" customHeight="1" x14ac:dyDescent="0.3">
      <c r="A68" s="60">
        <f t="shared" si="5"/>
        <v>21</v>
      </c>
      <c r="B68" s="33" t="s">
        <v>50</v>
      </c>
      <c r="C68" s="63">
        <v>48</v>
      </c>
      <c r="D68" s="61">
        <v>450000</v>
      </c>
      <c r="E68" s="42">
        <f t="shared" si="4"/>
        <v>21600000</v>
      </c>
      <c r="F68" s="57"/>
    </row>
    <row r="69" spans="1:6" s="10" customFormat="1" ht="24" customHeight="1" x14ac:dyDescent="0.3">
      <c r="A69" s="60">
        <f t="shared" si="5"/>
        <v>22</v>
      </c>
      <c r="B69" s="33" t="s">
        <v>51</v>
      </c>
      <c r="C69" s="45">
        <v>45</v>
      </c>
      <c r="D69" s="61">
        <v>450000</v>
      </c>
      <c r="E69" s="42">
        <f t="shared" si="4"/>
        <v>20250000</v>
      </c>
      <c r="F69" s="31"/>
    </row>
    <row r="70" spans="1:6" s="10" customFormat="1" ht="24" customHeight="1" x14ac:dyDescent="0.3">
      <c r="A70" s="60">
        <f t="shared" si="5"/>
        <v>23</v>
      </c>
      <c r="B70" s="33" t="s">
        <v>52</v>
      </c>
      <c r="C70" s="62">
        <v>43</v>
      </c>
      <c r="D70" s="61">
        <v>450000</v>
      </c>
      <c r="E70" s="42">
        <f t="shared" si="4"/>
        <v>19350000</v>
      </c>
      <c r="F70" s="31"/>
    </row>
    <row r="71" spans="1:6" s="10" customFormat="1" ht="24" customHeight="1" x14ac:dyDescent="0.3">
      <c r="A71" s="60">
        <f t="shared" si="5"/>
        <v>24</v>
      </c>
      <c r="B71" s="33" t="s">
        <v>53</v>
      </c>
      <c r="C71" s="62">
        <v>45</v>
      </c>
      <c r="D71" s="61">
        <v>450000</v>
      </c>
      <c r="E71" s="42">
        <f t="shared" si="4"/>
        <v>20250000</v>
      </c>
      <c r="F71" s="31"/>
    </row>
    <row r="72" spans="1:6" s="10" customFormat="1" ht="24" customHeight="1" x14ac:dyDescent="0.3">
      <c r="A72" s="60">
        <f t="shared" si="5"/>
        <v>25</v>
      </c>
      <c r="B72" s="33" t="s">
        <v>54</v>
      </c>
      <c r="C72" s="62">
        <v>45</v>
      </c>
      <c r="D72" s="61">
        <v>450000</v>
      </c>
      <c r="E72" s="42">
        <f t="shared" si="4"/>
        <v>20250000</v>
      </c>
      <c r="F72" s="31"/>
    </row>
    <row r="73" spans="1:6" s="10" customFormat="1" ht="24" customHeight="1" x14ac:dyDescent="0.3">
      <c r="A73" s="60">
        <f t="shared" si="5"/>
        <v>26</v>
      </c>
      <c r="B73" s="33" t="s">
        <v>106</v>
      </c>
      <c r="C73" s="62">
        <v>63</v>
      </c>
      <c r="D73" s="61">
        <v>450000</v>
      </c>
      <c r="E73" s="42">
        <f t="shared" si="4"/>
        <v>28350000</v>
      </c>
      <c r="F73" s="31"/>
    </row>
    <row r="74" spans="1:6" s="10" customFormat="1" ht="24" customHeight="1" x14ac:dyDescent="0.3">
      <c r="A74" s="60">
        <f t="shared" si="5"/>
        <v>27</v>
      </c>
      <c r="B74" s="33" t="s">
        <v>107</v>
      </c>
      <c r="C74" s="62">
        <v>62</v>
      </c>
      <c r="D74" s="61">
        <v>450000</v>
      </c>
      <c r="E74" s="42">
        <f t="shared" si="4"/>
        <v>27900000</v>
      </c>
      <c r="F74" s="31"/>
    </row>
    <row r="75" spans="1:6" s="10" customFormat="1" ht="24" customHeight="1" x14ac:dyDescent="0.3">
      <c r="A75" s="64">
        <f t="shared" si="5"/>
        <v>28</v>
      </c>
      <c r="B75" s="33" t="s">
        <v>108</v>
      </c>
      <c r="C75" s="62">
        <v>58</v>
      </c>
      <c r="D75" s="61">
        <v>450000</v>
      </c>
      <c r="E75" s="42">
        <f t="shared" si="4"/>
        <v>26100000</v>
      </c>
      <c r="F75" s="31"/>
    </row>
    <row r="76" spans="1:6" s="10" customFormat="1" ht="24" customHeight="1" x14ac:dyDescent="0.3">
      <c r="A76" s="64">
        <f t="shared" si="5"/>
        <v>29</v>
      </c>
      <c r="B76" s="33" t="s">
        <v>109</v>
      </c>
      <c r="C76" s="62">
        <v>62</v>
      </c>
      <c r="D76" s="61">
        <v>450000</v>
      </c>
      <c r="E76" s="42">
        <f t="shared" si="4"/>
        <v>27900000</v>
      </c>
      <c r="F76" s="31"/>
    </row>
    <row r="77" spans="1:6" s="10" customFormat="1" ht="24" customHeight="1" x14ac:dyDescent="0.3">
      <c r="A77" s="64">
        <f t="shared" si="5"/>
        <v>30</v>
      </c>
      <c r="B77" s="33" t="s">
        <v>110</v>
      </c>
      <c r="C77" s="62">
        <v>63</v>
      </c>
      <c r="D77" s="61">
        <v>450000</v>
      </c>
      <c r="E77" s="42">
        <f t="shared" si="4"/>
        <v>28350000</v>
      </c>
      <c r="F77" s="31"/>
    </row>
    <row r="78" spans="1:6" s="10" customFormat="1" ht="24" customHeight="1" x14ac:dyDescent="0.3">
      <c r="A78" s="64">
        <f t="shared" si="5"/>
        <v>31</v>
      </c>
      <c r="B78" s="33" t="s">
        <v>87</v>
      </c>
      <c r="C78" s="62">
        <v>56</v>
      </c>
      <c r="D78" s="61">
        <v>450000</v>
      </c>
      <c r="E78" s="42">
        <f t="shared" si="4"/>
        <v>25200000</v>
      </c>
      <c r="F78" s="31"/>
    </row>
    <row r="79" spans="1:6" s="10" customFormat="1" ht="24" customHeight="1" x14ac:dyDescent="0.3">
      <c r="A79" s="64">
        <f t="shared" si="5"/>
        <v>32</v>
      </c>
      <c r="B79" s="33" t="s">
        <v>88</v>
      </c>
      <c r="C79" s="62">
        <v>50</v>
      </c>
      <c r="D79" s="61">
        <v>450000</v>
      </c>
      <c r="E79" s="42">
        <f t="shared" si="4"/>
        <v>22500000</v>
      </c>
      <c r="F79" s="31"/>
    </row>
    <row r="80" spans="1:6" s="10" customFormat="1" ht="24" customHeight="1" x14ac:dyDescent="0.3">
      <c r="A80" s="60">
        <f t="shared" si="5"/>
        <v>33</v>
      </c>
      <c r="B80" s="33" t="s">
        <v>89</v>
      </c>
      <c r="C80" s="62">
        <v>49</v>
      </c>
      <c r="D80" s="61">
        <v>450000</v>
      </c>
      <c r="E80" s="42">
        <f t="shared" si="4"/>
        <v>22050000</v>
      </c>
      <c r="F80" s="31"/>
    </row>
    <row r="81" spans="1:6" s="10" customFormat="1" ht="24" customHeight="1" x14ac:dyDescent="0.3">
      <c r="A81" s="60">
        <f t="shared" si="5"/>
        <v>34</v>
      </c>
      <c r="B81" s="33" t="s">
        <v>90</v>
      </c>
      <c r="C81" s="62">
        <v>53</v>
      </c>
      <c r="D81" s="61">
        <v>450000</v>
      </c>
      <c r="E81" s="42">
        <f t="shared" si="4"/>
        <v>23850000</v>
      </c>
      <c r="F81" s="31"/>
    </row>
    <row r="82" spans="1:6" s="10" customFormat="1" ht="24" customHeight="1" x14ac:dyDescent="0.3">
      <c r="A82" s="60">
        <f t="shared" si="5"/>
        <v>35</v>
      </c>
      <c r="B82" s="33" t="s">
        <v>91</v>
      </c>
      <c r="C82" s="62">
        <v>57</v>
      </c>
      <c r="D82" s="61">
        <v>450000</v>
      </c>
      <c r="E82" s="42">
        <f t="shared" si="4"/>
        <v>25650000</v>
      </c>
      <c r="F82" s="31"/>
    </row>
    <row r="83" spans="1:6" s="10" customFormat="1" ht="24" customHeight="1" x14ac:dyDescent="0.3">
      <c r="A83" s="60">
        <f t="shared" si="5"/>
        <v>36</v>
      </c>
      <c r="B83" s="33" t="s">
        <v>92</v>
      </c>
      <c r="C83" s="62">
        <v>51</v>
      </c>
      <c r="D83" s="61">
        <v>450000</v>
      </c>
      <c r="E83" s="42">
        <f t="shared" si="4"/>
        <v>22950000</v>
      </c>
      <c r="F83" s="31"/>
    </row>
    <row r="84" spans="1:6" s="10" customFormat="1" ht="24" customHeight="1" x14ac:dyDescent="0.3">
      <c r="A84" s="60">
        <f t="shared" si="5"/>
        <v>37</v>
      </c>
      <c r="B84" s="33" t="s">
        <v>93</v>
      </c>
      <c r="C84" s="62">
        <v>49</v>
      </c>
      <c r="D84" s="61">
        <v>450000</v>
      </c>
      <c r="E84" s="42">
        <f t="shared" si="4"/>
        <v>22050000</v>
      </c>
      <c r="F84" s="31"/>
    </row>
    <row r="85" spans="1:6" s="10" customFormat="1" ht="24" customHeight="1" x14ac:dyDescent="0.3">
      <c r="A85" s="60">
        <f t="shared" si="5"/>
        <v>38</v>
      </c>
      <c r="B85" s="33" t="s">
        <v>94</v>
      </c>
      <c r="C85" s="62">
        <v>51</v>
      </c>
      <c r="D85" s="61">
        <v>450000</v>
      </c>
      <c r="E85" s="42">
        <f t="shared" si="4"/>
        <v>22950000</v>
      </c>
      <c r="F85" s="31"/>
    </row>
    <row r="86" spans="1:6" s="10" customFormat="1" ht="24" customHeight="1" x14ac:dyDescent="0.3">
      <c r="A86" s="60">
        <f t="shared" si="5"/>
        <v>39</v>
      </c>
      <c r="B86" s="33" t="s">
        <v>95</v>
      </c>
      <c r="C86" s="62">
        <v>48</v>
      </c>
      <c r="D86" s="61">
        <v>450000</v>
      </c>
      <c r="E86" s="42">
        <f t="shared" si="4"/>
        <v>21600000</v>
      </c>
      <c r="F86" s="31"/>
    </row>
    <row r="87" spans="1:6" s="10" customFormat="1" ht="24" customHeight="1" x14ac:dyDescent="0.3">
      <c r="A87" s="60">
        <f t="shared" si="5"/>
        <v>40</v>
      </c>
      <c r="B87" s="33" t="s">
        <v>96</v>
      </c>
      <c r="C87" s="62">
        <v>55</v>
      </c>
      <c r="D87" s="61">
        <v>450000</v>
      </c>
      <c r="E87" s="42">
        <f t="shared" si="4"/>
        <v>24750000</v>
      </c>
      <c r="F87" s="31"/>
    </row>
    <row r="88" spans="1:6" s="10" customFormat="1" ht="24" customHeight="1" x14ac:dyDescent="0.3">
      <c r="A88" s="60">
        <f t="shared" si="5"/>
        <v>41</v>
      </c>
      <c r="B88" s="33" t="s">
        <v>97</v>
      </c>
      <c r="C88" s="62">
        <v>54</v>
      </c>
      <c r="D88" s="61">
        <v>450000</v>
      </c>
      <c r="E88" s="42">
        <f t="shared" si="4"/>
        <v>24300000</v>
      </c>
      <c r="F88" s="31"/>
    </row>
    <row r="89" spans="1:6" s="10" customFormat="1" ht="24" customHeight="1" x14ac:dyDescent="0.3">
      <c r="A89" s="60">
        <f t="shared" si="5"/>
        <v>42</v>
      </c>
      <c r="B89" s="33" t="s">
        <v>98</v>
      </c>
      <c r="C89" s="62">
        <v>54</v>
      </c>
      <c r="D89" s="61">
        <v>450000</v>
      </c>
      <c r="E89" s="42">
        <f t="shared" si="4"/>
        <v>24300000</v>
      </c>
      <c r="F89" s="31"/>
    </row>
    <row r="90" spans="1:6" s="10" customFormat="1" ht="24" customHeight="1" x14ac:dyDescent="0.3">
      <c r="A90" s="60">
        <f t="shared" si="5"/>
        <v>43</v>
      </c>
      <c r="B90" s="33" t="s">
        <v>99</v>
      </c>
      <c r="C90" s="62">
        <v>54</v>
      </c>
      <c r="D90" s="61">
        <v>450000</v>
      </c>
      <c r="E90" s="42">
        <f t="shared" si="4"/>
        <v>24300000</v>
      </c>
      <c r="F90" s="31"/>
    </row>
    <row r="91" spans="1:6" s="10" customFormat="1" ht="24" customHeight="1" x14ac:dyDescent="0.3">
      <c r="A91" s="60">
        <f t="shared" si="5"/>
        <v>44</v>
      </c>
      <c r="B91" s="33" t="s">
        <v>100</v>
      </c>
      <c r="C91" s="62">
        <v>55</v>
      </c>
      <c r="D91" s="61">
        <v>450000</v>
      </c>
      <c r="E91" s="42">
        <f t="shared" si="4"/>
        <v>24750000</v>
      </c>
      <c r="F91" s="31"/>
    </row>
    <row r="92" spans="1:6" s="10" customFormat="1" ht="24" customHeight="1" x14ac:dyDescent="0.3">
      <c r="A92" s="60">
        <f t="shared" si="5"/>
        <v>45</v>
      </c>
      <c r="B92" s="33" t="s">
        <v>146</v>
      </c>
      <c r="C92" s="62">
        <v>37</v>
      </c>
      <c r="D92" s="61">
        <v>450000</v>
      </c>
      <c r="E92" s="42">
        <f t="shared" si="4"/>
        <v>16650000</v>
      </c>
      <c r="F92" s="31"/>
    </row>
    <row r="93" spans="1:6" ht="23.25" customHeight="1" x14ac:dyDescent="0.25">
      <c r="A93" s="52" t="s">
        <v>11</v>
      </c>
      <c r="B93" s="53"/>
      <c r="C93" s="65">
        <f>SUM(C48:C92)</f>
        <v>2235</v>
      </c>
      <c r="D93" s="65"/>
      <c r="E93" s="66">
        <f>SUM(E48:E92)</f>
        <v>1005750000</v>
      </c>
      <c r="F93" s="57"/>
    </row>
    <row r="94" spans="1:6" ht="23.25" customHeight="1" x14ac:dyDescent="0.25">
      <c r="A94" s="58" t="s">
        <v>6</v>
      </c>
      <c r="B94" s="59"/>
      <c r="C94" s="59"/>
      <c r="D94" s="59"/>
      <c r="E94" s="28"/>
      <c r="F94" s="57"/>
    </row>
    <row r="95" spans="1:6" ht="23.25" customHeight="1" x14ac:dyDescent="0.25">
      <c r="A95" s="60">
        <v>1</v>
      </c>
      <c r="B95" s="67" t="s">
        <v>57</v>
      </c>
      <c r="C95" s="45">
        <v>34</v>
      </c>
      <c r="D95" s="61">
        <v>450000</v>
      </c>
      <c r="E95" s="28">
        <f>C95*D95</f>
        <v>15300000</v>
      </c>
      <c r="F95" s="57"/>
    </row>
    <row r="96" spans="1:6" ht="23.25" customHeight="1" x14ac:dyDescent="0.25">
      <c r="A96" s="60">
        <f>A95+1</f>
        <v>2</v>
      </c>
      <c r="B96" s="67" t="s">
        <v>58</v>
      </c>
      <c r="C96" s="45">
        <v>45</v>
      </c>
      <c r="D96" s="61">
        <v>450000</v>
      </c>
      <c r="E96" s="28">
        <f t="shared" ref="E96:E115" si="6">C96*D96</f>
        <v>20250000</v>
      </c>
      <c r="F96" s="57"/>
    </row>
    <row r="97" spans="1:6" ht="23.25" customHeight="1" x14ac:dyDescent="0.25">
      <c r="A97" s="60">
        <f t="shared" ref="A97:A115" si="7">A96+1</f>
        <v>3</v>
      </c>
      <c r="B97" s="33" t="s">
        <v>114</v>
      </c>
      <c r="C97" s="45">
        <v>33</v>
      </c>
      <c r="D97" s="61">
        <v>450000</v>
      </c>
      <c r="E97" s="28">
        <f t="shared" si="6"/>
        <v>14850000</v>
      </c>
      <c r="F97" s="57"/>
    </row>
    <row r="98" spans="1:6" ht="23.25" customHeight="1" x14ac:dyDescent="0.25">
      <c r="A98" s="60">
        <f t="shared" si="7"/>
        <v>4</v>
      </c>
      <c r="B98" s="33" t="s">
        <v>153</v>
      </c>
      <c r="C98" s="45">
        <v>43</v>
      </c>
      <c r="D98" s="61">
        <v>450000</v>
      </c>
      <c r="E98" s="28">
        <f t="shared" si="6"/>
        <v>19350000</v>
      </c>
      <c r="F98" s="57"/>
    </row>
    <row r="99" spans="1:6" ht="23.25" customHeight="1" x14ac:dyDescent="0.25">
      <c r="A99" s="60">
        <f t="shared" si="7"/>
        <v>5</v>
      </c>
      <c r="B99" s="33" t="s">
        <v>154</v>
      </c>
      <c r="C99" s="45">
        <v>41</v>
      </c>
      <c r="D99" s="61">
        <v>450000</v>
      </c>
      <c r="E99" s="28">
        <f t="shared" si="6"/>
        <v>18450000</v>
      </c>
      <c r="F99" s="57"/>
    </row>
    <row r="100" spans="1:6" ht="23.25" customHeight="1" x14ac:dyDescent="0.25">
      <c r="A100" s="60">
        <f t="shared" si="7"/>
        <v>6</v>
      </c>
      <c r="B100" s="33" t="s">
        <v>66</v>
      </c>
      <c r="C100" s="45">
        <v>50</v>
      </c>
      <c r="D100" s="61">
        <v>450000</v>
      </c>
      <c r="E100" s="28">
        <f t="shared" si="6"/>
        <v>22500000</v>
      </c>
      <c r="F100" s="57"/>
    </row>
    <row r="101" spans="1:6" ht="23.25" customHeight="1" x14ac:dyDescent="0.25">
      <c r="A101" s="60">
        <f t="shared" si="7"/>
        <v>7</v>
      </c>
      <c r="B101" s="33" t="s">
        <v>61</v>
      </c>
      <c r="C101" s="45">
        <v>41</v>
      </c>
      <c r="D101" s="61">
        <v>450000</v>
      </c>
      <c r="E101" s="28">
        <f t="shared" si="6"/>
        <v>18450000</v>
      </c>
      <c r="F101" s="57"/>
    </row>
    <row r="102" spans="1:6" ht="23.25" customHeight="1" x14ac:dyDescent="0.25">
      <c r="A102" s="64">
        <f t="shared" si="7"/>
        <v>8</v>
      </c>
      <c r="B102" s="33" t="s">
        <v>62</v>
      </c>
      <c r="C102" s="45">
        <v>33</v>
      </c>
      <c r="D102" s="61">
        <v>450000</v>
      </c>
      <c r="E102" s="28">
        <f t="shared" si="6"/>
        <v>14850000</v>
      </c>
      <c r="F102" s="57"/>
    </row>
    <row r="103" spans="1:6" ht="23.25" customHeight="1" x14ac:dyDescent="0.25">
      <c r="A103" s="64">
        <f t="shared" si="7"/>
        <v>9</v>
      </c>
      <c r="B103" s="33" t="s">
        <v>63</v>
      </c>
      <c r="C103" s="45">
        <v>39</v>
      </c>
      <c r="D103" s="61">
        <v>450000</v>
      </c>
      <c r="E103" s="28">
        <f t="shared" si="6"/>
        <v>17550000</v>
      </c>
      <c r="F103" s="57"/>
    </row>
    <row r="104" spans="1:6" ht="23.25" customHeight="1" x14ac:dyDescent="0.25">
      <c r="A104" s="64">
        <f t="shared" si="7"/>
        <v>10</v>
      </c>
      <c r="B104" s="33" t="s">
        <v>64</v>
      </c>
      <c r="C104" s="45">
        <v>35</v>
      </c>
      <c r="D104" s="61">
        <v>450000</v>
      </c>
      <c r="E104" s="28">
        <f t="shared" si="6"/>
        <v>15750000</v>
      </c>
      <c r="F104" s="57"/>
    </row>
    <row r="105" spans="1:6" ht="23.25" customHeight="1" x14ac:dyDescent="0.25">
      <c r="A105" s="64">
        <f t="shared" si="7"/>
        <v>11</v>
      </c>
      <c r="B105" s="33" t="s">
        <v>65</v>
      </c>
      <c r="C105" s="45">
        <v>37</v>
      </c>
      <c r="D105" s="61">
        <v>450000</v>
      </c>
      <c r="E105" s="28">
        <f t="shared" si="6"/>
        <v>16650000</v>
      </c>
      <c r="F105" s="57"/>
    </row>
    <row r="106" spans="1:6" ht="23.25" customHeight="1" x14ac:dyDescent="0.25">
      <c r="A106" s="64">
        <f t="shared" si="7"/>
        <v>12</v>
      </c>
      <c r="B106" s="44" t="s">
        <v>120</v>
      </c>
      <c r="C106" s="45">
        <v>63</v>
      </c>
      <c r="D106" s="61">
        <v>450000</v>
      </c>
      <c r="E106" s="28">
        <f t="shared" si="6"/>
        <v>28350000</v>
      </c>
      <c r="F106" s="57"/>
    </row>
    <row r="107" spans="1:6" ht="23.25" customHeight="1" x14ac:dyDescent="0.25">
      <c r="A107" s="64">
        <f t="shared" si="7"/>
        <v>13</v>
      </c>
      <c r="B107" s="44" t="s">
        <v>121</v>
      </c>
      <c r="C107" s="45">
        <v>57</v>
      </c>
      <c r="D107" s="61">
        <v>450000</v>
      </c>
      <c r="E107" s="28">
        <f t="shared" si="6"/>
        <v>25650000</v>
      </c>
      <c r="F107" s="57"/>
    </row>
    <row r="108" spans="1:6" ht="23.25" customHeight="1" x14ac:dyDescent="0.25">
      <c r="A108" s="64">
        <f t="shared" si="7"/>
        <v>14</v>
      </c>
      <c r="B108" s="44" t="s">
        <v>122</v>
      </c>
      <c r="C108" s="45">
        <v>39</v>
      </c>
      <c r="D108" s="61">
        <v>450000</v>
      </c>
      <c r="E108" s="28">
        <f t="shared" si="6"/>
        <v>17550000</v>
      </c>
      <c r="F108" s="57"/>
    </row>
    <row r="109" spans="1:6" ht="23.25" customHeight="1" x14ac:dyDescent="0.25">
      <c r="A109" s="64">
        <f t="shared" si="7"/>
        <v>15</v>
      </c>
      <c r="B109" s="44" t="s">
        <v>155</v>
      </c>
      <c r="C109" s="45">
        <v>38</v>
      </c>
      <c r="D109" s="61">
        <v>450000</v>
      </c>
      <c r="E109" s="28">
        <f t="shared" si="6"/>
        <v>17100000</v>
      </c>
      <c r="F109" s="57"/>
    </row>
    <row r="110" spans="1:6" ht="23.25" customHeight="1" x14ac:dyDescent="0.25">
      <c r="A110" s="64">
        <f t="shared" si="7"/>
        <v>16</v>
      </c>
      <c r="B110" s="44" t="s">
        <v>156</v>
      </c>
      <c r="C110" s="45">
        <v>54</v>
      </c>
      <c r="D110" s="61">
        <v>360000</v>
      </c>
      <c r="E110" s="28">
        <f t="shared" si="6"/>
        <v>19440000</v>
      </c>
      <c r="F110" s="31" t="s">
        <v>175</v>
      </c>
    </row>
    <row r="111" spans="1:6" ht="23.25" customHeight="1" x14ac:dyDescent="0.25">
      <c r="A111" s="64">
        <f t="shared" si="7"/>
        <v>17</v>
      </c>
      <c r="B111" s="44" t="s">
        <v>118</v>
      </c>
      <c r="C111" s="45">
        <v>56</v>
      </c>
      <c r="D111" s="61">
        <v>360000</v>
      </c>
      <c r="E111" s="28">
        <f t="shared" si="6"/>
        <v>20160000</v>
      </c>
      <c r="F111" s="31" t="s">
        <v>175</v>
      </c>
    </row>
    <row r="112" spans="1:6" ht="23.25" customHeight="1" x14ac:dyDescent="0.25">
      <c r="A112" s="64">
        <f t="shared" si="7"/>
        <v>18</v>
      </c>
      <c r="B112" s="44" t="s">
        <v>119</v>
      </c>
      <c r="C112" s="45">
        <v>36</v>
      </c>
      <c r="D112" s="61">
        <v>360000</v>
      </c>
      <c r="E112" s="28">
        <f t="shared" si="6"/>
        <v>12960000</v>
      </c>
      <c r="F112" s="31" t="s">
        <v>175</v>
      </c>
    </row>
    <row r="113" spans="1:6" ht="23.25" customHeight="1" x14ac:dyDescent="0.25">
      <c r="A113" s="64">
        <f t="shared" si="7"/>
        <v>19</v>
      </c>
      <c r="B113" s="44" t="s">
        <v>117</v>
      </c>
      <c r="C113" s="45">
        <v>28</v>
      </c>
      <c r="D113" s="61">
        <v>360000</v>
      </c>
      <c r="E113" s="28">
        <f t="shared" si="6"/>
        <v>10080000</v>
      </c>
      <c r="F113" s="31" t="s">
        <v>175</v>
      </c>
    </row>
    <row r="114" spans="1:6" ht="23.25" customHeight="1" x14ac:dyDescent="0.25">
      <c r="A114" s="64">
        <f t="shared" si="7"/>
        <v>20</v>
      </c>
      <c r="B114" s="44" t="s">
        <v>115</v>
      </c>
      <c r="C114" s="45">
        <v>58</v>
      </c>
      <c r="D114" s="61">
        <v>360000</v>
      </c>
      <c r="E114" s="28">
        <f t="shared" si="6"/>
        <v>20880000</v>
      </c>
      <c r="F114" s="31" t="s">
        <v>175</v>
      </c>
    </row>
    <row r="115" spans="1:6" ht="23.25" customHeight="1" x14ac:dyDescent="0.25">
      <c r="A115" s="64">
        <f t="shared" si="7"/>
        <v>21</v>
      </c>
      <c r="B115" s="44" t="s">
        <v>116</v>
      </c>
      <c r="C115" s="45">
        <v>56</v>
      </c>
      <c r="D115" s="61">
        <v>360000</v>
      </c>
      <c r="E115" s="28">
        <f t="shared" si="6"/>
        <v>20160000</v>
      </c>
      <c r="F115" s="31" t="s">
        <v>175</v>
      </c>
    </row>
    <row r="116" spans="1:6" ht="23.25" customHeight="1" x14ac:dyDescent="0.25">
      <c r="A116" s="52" t="s">
        <v>136</v>
      </c>
      <c r="B116" s="53"/>
      <c r="C116" s="50">
        <f>SUM(C95:C115)</f>
        <v>916</v>
      </c>
      <c r="D116" s="50"/>
      <c r="E116" s="51">
        <f>SUM(E95:E115)</f>
        <v>386280000</v>
      </c>
      <c r="F116" s="57"/>
    </row>
    <row r="117" spans="1:6" ht="23.25" customHeight="1" x14ac:dyDescent="0.25">
      <c r="A117" s="58" t="s">
        <v>2</v>
      </c>
      <c r="B117" s="59"/>
      <c r="C117" s="59"/>
      <c r="D117" s="59"/>
      <c r="E117" s="28"/>
      <c r="F117" s="57"/>
    </row>
    <row r="118" spans="1:6" s="69" customFormat="1" ht="24" customHeight="1" x14ac:dyDescent="0.25">
      <c r="A118" s="64">
        <v>1</v>
      </c>
      <c r="B118" s="33" t="s">
        <v>25</v>
      </c>
      <c r="C118" s="45">
        <v>28</v>
      </c>
      <c r="D118" s="68">
        <v>450000</v>
      </c>
      <c r="E118" s="28">
        <f>C118*D118</f>
        <v>12600000</v>
      </c>
      <c r="F118" s="31"/>
    </row>
    <row r="119" spans="1:6" ht="23.25" customHeight="1" x14ac:dyDescent="0.25">
      <c r="A119" s="64">
        <v>2</v>
      </c>
      <c r="B119" s="33" t="s">
        <v>123</v>
      </c>
      <c r="C119" s="45">
        <v>47</v>
      </c>
      <c r="D119" s="68">
        <v>450000</v>
      </c>
      <c r="E119" s="28">
        <f t="shared" ref="E119:E123" si="8">C119*D119</f>
        <v>21150000</v>
      </c>
      <c r="F119" s="31"/>
    </row>
    <row r="120" spans="1:6" ht="23.25" customHeight="1" x14ac:dyDescent="0.25">
      <c r="A120" s="64">
        <v>3</v>
      </c>
      <c r="B120" s="33" t="s">
        <v>59</v>
      </c>
      <c r="C120" s="45">
        <v>57</v>
      </c>
      <c r="D120" s="68">
        <v>450000</v>
      </c>
      <c r="E120" s="28">
        <f t="shared" si="8"/>
        <v>25650000</v>
      </c>
      <c r="F120" s="31"/>
    </row>
    <row r="121" spans="1:6" ht="24" customHeight="1" x14ac:dyDescent="0.25">
      <c r="A121" s="64">
        <v>4</v>
      </c>
      <c r="B121" s="67" t="s">
        <v>124</v>
      </c>
      <c r="C121" s="45">
        <v>8</v>
      </c>
      <c r="D121" s="68">
        <v>450000</v>
      </c>
      <c r="E121" s="28">
        <f t="shared" si="8"/>
        <v>3600000</v>
      </c>
      <c r="F121" s="31"/>
    </row>
    <row r="122" spans="1:6" ht="24" customHeight="1" x14ac:dyDescent="0.25">
      <c r="A122" s="64">
        <v>5</v>
      </c>
      <c r="B122" s="67" t="s">
        <v>126</v>
      </c>
      <c r="C122" s="45">
        <v>57</v>
      </c>
      <c r="D122" s="68">
        <v>450000</v>
      </c>
      <c r="E122" s="28">
        <f t="shared" si="8"/>
        <v>25650000</v>
      </c>
      <c r="F122" s="31"/>
    </row>
    <row r="123" spans="1:6" ht="23.25" customHeight="1" x14ac:dyDescent="0.25">
      <c r="A123" s="64">
        <v>6</v>
      </c>
      <c r="B123" s="33" t="s">
        <v>125</v>
      </c>
      <c r="C123" s="45">
        <v>40</v>
      </c>
      <c r="D123" s="68">
        <v>450000</v>
      </c>
      <c r="E123" s="28">
        <f t="shared" si="8"/>
        <v>18000000</v>
      </c>
      <c r="F123" s="31"/>
    </row>
    <row r="124" spans="1:6" ht="23.25" customHeight="1" x14ac:dyDescent="0.25">
      <c r="A124" s="52" t="s">
        <v>11</v>
      </c>
      <c r="B124" s="53"/>
      <c r="C124" s="70">
        <f>SUM(C118:C123)</f>
        <v>237</v>
      </c>
      <c r="D124" s="70"/>
      <c r="E124" s="71">
        <f>SUM(E118:E123)</f>
        <v>106650000</v>
      </c>
      <c r="F124" s="57"/>
    </row>
    <row r="125" spans="1:6" ht="23.25" customHeight="1" x14ac:dyDescent="0.25">
      <c r="A125" s="58" t="s">
        <v>161</v>
      </c>
      <c r="B125" s="59"/>
      <c r="C125" s="59"/>
      <c r="D125" s="59"/>
      <c r="E125" s="28"/>
      <c r="F125" s="57"/>
    </row>
    <row r="126" spans="1:6" ht="23.25" customHeight="1" x14ac:dyDescent="0.25">
      <c r="A126" s="72" t="s">
        <v>162</v>
      </c>
      <c r="B126" s="37"/>
      <c r="C126" s="73"/>
      <c r="D126" s="73"/>
      <c r="E126" s="28"/>
      <c r="F126" s="57"/>
    </row>
    <row r="127" spans="1:6" ht="23.25" customHeight="1" x14ac:dyDescent="0.25">
      <c r="A127" s="74">
        <v>1</v>
      </c>
      <c r="B127" s="75" t="s">
        <v>67</v>
      </c>
      <c r="C127" s="45">
        <v>43</v>
      </c>
      <c r="D127" s="68">
        <v>450000</v>
      </c>
      <c r="E127" s="28">
        <f>C127*D127</f>
        <v>19350000</v>
      </c>
      <c r="F127" s="76"/>
    </row>
    <row r="128" spans="1:6" ht="23.25" customHeight="1" x14ac:dyDescent="0.25">
      <c r="A128" s="74">
        <f>A127+1</f>
        <v>2</v>
      </c>
      <c r="B128" s="75" t="s">
        <v>26</v>
      </c>
      <c r="C128" s="45">
        <v>35</v>
      </c>
      <c r="D128" s="68">
        <v>450000</v>
      </c>
      <c r="E128" s="28">
        <f t="shared" ref="E128:E150" si="9">C128*D128</f>
        <v>15750000</v>
      </c>
      <c r="F128" s="76"/>
    </row>
    <row r="129" spans="1:6" ht="23.25" customHeight="1" x14ac:dyDescent="0.25">
      <c r="A129" s="74">
        <f t="shared" ref="A129:A150" si="10">A128+1</f>
        <v>3</v>
      </c>
      <c r="B129" s="75" t="s">
        <v>27</v>
      </c>
      <c r="C129" s="45">
        <v>15</v>
      </c>
      <c r="D129" s="68">
        <v>450000</v>
      </c>
      <c r="E129" s="28">
        <f t="shared" si="9"/>
        <v>6750000</v>
      </c>
      <c r="F129" s="76"/>
    </row>
    <row r="130" spans="1:6" ht="23.25" customHeight="1" x14ac:dyDescent="0.25">
      <c r="A130" s="74">
        <f t="shared" si="10"/>
        <v>4</v>
      </c>
      <c r="B130" s="75" t="s">
        <v>135</v>
      </c>
      <c r="C130" s="45">
        <v>39</v>
      </c>
      <c r="D130" s="68">
        <v>450000</v>
      </c>
      <c r="E130" s="28">
        <f t="shared" si="9"/>
        <v>17550000</v>
      </c>
      <c r="F130" s="76"/>
    </row>
    <row r="131" spans="1:6" ht="23.25" customHeight="1" x14ac:dyDescent="0.25">
      <c r="A131" s="74">
        <f t="shared" si="10"/>
        <v>5</v>
      </c>
      <c r="B131" s="33" t="s">
        <v>157</v>
      </c>
      <c r="C131" s="45">
        <v>55</v>
      </c>
      <c r="D131" s="68">
        <v>450000</v>
      </c>
      <c r="E131" s="28">
        <f t="shared" si="9"/>
        <v>24750000</v>
      </c>
      <c r="F131" s="76"/>
    </row>
    <row r="132" spans="1:6" ht="23.25" customHeight="1" x14ac:dyDescent="0.25">
      <c r="A132" s="77">
        <f t="shared" si="10"/>
        <v>6</v>
      </c>
      <c r="B132" s="33" t="s">
        <v>68</v>
      </c>
      <c r="C132" s="45">
        <v>42</v>
      </c>
      <c r="D132" s="68">
        <v>450000</v>
      </c>
      <c r="E132" s="28">
        <f t="shared" si="9"/>
        <v>18900000</v>
      </c>
      <c r="F132" s="76"/>
    </row>
    <row r="133" spans="1:6" ht="23.25" customHeight="1" x14ac:dyDescent="0.25">
      <c r="A133" s="77">
        <f t="shared" si="10"/>
        <v>7</v>
      </c>
      <c r="B133" s="33" t="s">
        <v>158</v>
      </c>
      <c r="C133" s="45">
        <v>39</v>
      </c>
      <c r="D133" s="68">
        <v>450000</v>
      </c>
      <c r="E133" s="28">
        <f t="shared" si="9"/>
        <v>17550000</v>
      </c>
      <c r="F133" s="76"/>
    </row>
    <row r="134" spans="1:6" ht="23.25" customHeight="1" x14ac:dyDescent="0.25">
      <c r="A134" s="77">
        <f t="shared" si="10"/>
        <v>8</v>
      </c>
      <c r="B134" s="33" t="s">
        <v>77</v>
      </c>
      <c r="C134" s="45">
        <v>66</v>
      </c>
      <c r="D134" s="68">
        <v>270000</v>
      </c>
      <c r="E134" s="28">
        <f t="shared" si="9"/>
        <v>17820000</v>
      </c>
      <c r="F134" s="76" t="s">
        <v>173</v>
      </c>
    </row>
    <row r="135" spans="1:6" ht="23.25" customHeight="1" x14ac:dyDescent="0.25">
      <c r="A135" s="77">
        <f t="shared" si="10"/>
        <v>9</v>
      </c>
      <c r="B135" s="33" t="s">
        <v>69</v>
      </c>
      <c r="C135" s="45">
        <v>42</v>
      </c>
      <c r="D135" s="68">
        <v>450000</v>
      </c>
      <c r="E135" s="28">
        <f t="shared" si="9"/>
        <v>18900000</v>
      </c>
      <c r="F135" s="76"/>
    </row>
    <row r="136" spans="1:6" ht="23.25" customHeight="1" x14ac:dyDescent="0.25">
      <c r="A136" s="74">
        <f t="shared" si="10"/>
        <v>10</v>
      </c>
      <c r="B136" s="33" t="s">
        <v>70</v>
      </c>
      <c r="C136" s="45">
        <v>47</v>
      </c>
      <c r="D136" s="68">
        <v>450000</v>
      </c>
      <c r="E136" s="28">
        <f t="shared" si="9"/>
        <v>21150000</v>
      </c>
      <c r="F136" s="76"/>
    </row>
    <row r="137" spans="1:6" ht="23.25" customHeight="1" x14ac:dyDescent="0.25">
      <c r="A137" s="74">
        <f t="shared" si="10"/>
        <v>11</v>
      </c>
      <c r="B137" s="33" t="s">
        <v>71</v>
      </c>
      <c r="C137" s="45">
        <v>36</v>
      </c>
      <c r="D137" s="68">
        <v>450000</v>
      </c>
      <c r="E137" s="28">
        <f t="shared" si="9"/>
        <v>16200000</v>
      </c>
      <c r="F137" s="76"/>
    </row>
    <row r="138" spans="1:6" ht="23.25" customHeight="1" x14ac:dyDescent="0.25">
      <c r="A138" s="74">
        <f t="shared" si="10"/>
        <v>12</v>
      </c>
      <c r="B138" s="33" t="s">
        <v>72</v>
      </c>
      <c r="C138" s="45">
        <v>47</v>
      </c>
      <c r="D138" s="68">
        <v>450000</v>
      </c>
      <c r="E138" s="28">
        <f t="shared" si="9"/>
        <v>21150000</v>
      </c>
      <c r="F138" s="76"/>
    </row>
    <row r="139" spans="1:6" ht="23.25" customHeight="1" x14ac:dyDescent="0.25">
      <c r="A139" s="74">
        <f t="shared" si="10"/>
        <v>13</v>
      </c>
      <c r="B139" s="33" t="s">
        <v>74</v>
      </c>
      <c r="C139" s="45">
        <v>38</v>
      </c>
      <c r="D139" s="68">
        <v>450000</v>
      </c>
      <c r="E139" s="28">
        <f t="shared" si="9"/>
        <v>17100000</v>
      </c>
      <c r="F139" s="76"/>
    </row>
    <row r="140" spans="1:6" ht="23.25" customHeight="1" x14ac:dyDescent="0.25">
      <c r="A140" s="74">
        <f t="shared" si="10"/>
        <v>14</v>
      </c>
      <c r="B140" s="33" t="s">
        <v>75</v>
      </c>
      <c r="C140" s="45">
        <v>38</v>
      </c>
      <c r="D140" s="68">
        <v>450000</v>
      </c>
      <c r="E140" s="28">
        <f t="shared" si="9"/>
        <v>17100000</v>
      </c>
      <c r="F140" s="76"/>
    </row>
    <row r="141" spans="1:6" ht="23.25" customHeight="1" x14ac:dyDescent="0.25">
      <c r="A141" s="74">
        <f t="shared" si="10"/>
        <v>15</v>
      </c>
      <c r="B141" s="33" t="s">
        <v>76</v>
      </c>
      <c r="C141" s="45">
        <v>48</v>
      </c>
      <c r="D141" s="68">
        <v>450000</v>
      </c>
      <c r="E141" s="28">
        <f t="shared" si="9"/>
        <v>21600000</v>
      </c>
      <c r="F141" s="76"/>
    </row>
    <row r="142" spans="1:6" ht="23.25" customHeight="1" x14ac:dyDescent="0.25">
      <c r="A142" s="74">
        <f t="shared" si="10"/>
        <v>16</v>
      </c>
      <c r="B142" s="33" t="s">
        <v>73</v>
      </c>
      <c r="C142" s="45">
        <v>64</v>
      </c>
      <c r="D142" s="68">
        <v>450000</v>
      </c>
      <c r="E142" s="28">
        <f t="shared" si="9"/>
        <v>28800000</v>
      </c>
      <c r="F142" s="76"/>
    </row>
    <row r="143" spans="1:6" ht="23.25" customHeight="1" x14ac:dyDescent="0.25">
      <c r="A143" s="74">
        <f t="shared" si="10"/>
        <v>17</v>
      </c>
      <c r="B143" s="33" t="s">
        <v>130</v>
      </c>
      <c r="C143" s="45">
        <v>51</v>
      </c>
      <c r="D143" s="68">
        <v>450000</v>
      </c>
      <c r="E143" s="28">
        <f t="shared" si="9"/>
        <v>22950000</v>
      </c>
      <c r="F143" s="76"/>
    </row>
    <row r="144" spans="1:6" ht="21.75" customHeight="1" x14ac:dyDescent="0.25">
      <c r="A144" s="74">
        <f t="shared" si="10"/>
        <v>18</v>
      </c>
      <c r="B144" s="33" t="s">
        <v>132</v>
      </c>
      <c r="C144" s="45">
        <v>57</v>
      </c>
      <c r="D144" s="68">
        <v>450000</v>
      </c>
      <c r="E144" s="28">
        <f t="shared" si="9"/>
        <v>25650000</v>
      </c>
      <c r="F144" s="76"/>
    </row>
    <row r="145" spans="1:6" ht="21.75" customHeight="1" x14ac:dyDescent="0.25">
      <c r="A145" s="74">
        <f t="shared" si="10"/>
        <v>19</v>
      </c>
      <c r="B145" s="33" t="s">
        <v>133</v>
      </c>
      <c r="C145" s="45">
        <v>55</v>
      </c>
      <c r="D145" s="68">
        <v>450000</v>
      </c>
      <c r="E145" s="28">
        <f t="shared" si="9"/>
        <v>24750000</v>
      </c>
      <c r="F145" s="76"/>
    </row>
    <row r="146" spans="1:6" ht="21.75" customHeight="1" x14ac:dyDescent="0.25">
      <c r="A146" s="74">
        <f t="shared" si="10"/>
        <v>20</v>
      </c>
      <c r="B146" s="33" t="s">
        <v>134</v>
      </c>
      <c r="C146" s="45">
        <v>36</v>
      </c>
      <c r="D146" s="68">
        <v>450000</v>
      </c>
      <c r="E146" s="28">
        <f t="shared" si="9"/>
        <v>16200000</v>
      </c>
      <c r="F146" s="76"/>
    </row>
    <row r="147" spans="1:6" ht="23.25" customHeight="1" x14ac:dyDescent="0.25">
      <c r="A147" s="77">
        <f t="shared" si="10"/>
        <v>21</v>
      </c>
      <c r="B147" s="78" t="s">
        <v>127</v>
      </c>
      <c r="C147" s="45">
        <v>57</v>
      </c>
      <c r="D147" s="68">
        <v>450000</v>
      </c>
      <c r="E147" s="28">
        <f t="shared" si="9"/>
        <v>25650000</v>
      </c>
      <c r="F147" s="76"/>
    </row>
    <row r="148" spans="1:6" ht="23.25" customHeight="1" x14ac:dyDescent="0.25">
      <c r="A148" s="77">
        <f t="shared" si="10"/>
        <v>22</v>
      </c>
      <c r="B148" s="78" t="s">
        <v>128</v>
      </c>
      <c r="C148" s="45">
        <v>57</v>
      </c>
      <c r="D148" s="68">
        <v>450000</v>
      </c>
      <c r="E148" s="28">
        <f t="shared" si="9"/>
        <v>25650000</v>
      </c>
      <c r="F148" s="76"/>
    </row>
    <row r="149" spans="1:6" ht="23.25" customHeight="1" x14ac:dyDescent="0.25">
      <c r="A149" s="77">
        <f t="shared" si="10"/>
        <v>23</v>
      </c>
      <c r="B149" s="78" t="s">
        <v>129</v>
      </c>
      <c r="C149" s="45">
        <v>46</v>
      </c>
      <c r="D149" s="68">
        <v>450000</v>
      </c>
      <c r="E149" s="28">
        <f t="shared" si="9"/>
        <v>20700000</v>
      </c>
      <c r="F149" s="76"/>
    </row>
    <row r="150" spans="1:6" ht="23.25" customHeight="1" x14ac:dyDescent="0.25">
      <c r="A150" s="77">
        <f t="shared" si="10"/>
        <v>24</v>
      </c>
      <c r="B150" s="33" t="s">
        <v>131</v>
      </c>
      <c r="C150" s="45">
        <v>63</v>
      </c>
      <c r="D150" s="68">
        <v>450000</v>
      </c>
      <c r="E150" s="28">
        <f t="shared" si="9"/>
        <v>28350000</v>
      </c>
      <c r="F150" s="76"/>
    </row>
    <row r="151" spans="1:6" ht="23.25" customHeight="1" x14ac:dyDescent="0.25">
      <c r="A151" s="79" t="s">
        <v>139</v>
      </c>
      <c r="B151" s="80"/>
      <c r="C151" s="81">
        <f>SUM(C127:C150)</f>
        <v>1116</v>
      </c>
      <c r="D151" s="82"/>
      <c r="E151" s="38">
        <f>SUM(E127:E150)</f>
        <v>490320000</v>
      </c>
      <c r="F151" s="57"/>
    </row>
    <row r="152" spans="1:6" ht="23.25" customHeight="1" x14ac:dyDescent="0.25">
      <c r="A152" s="83" t="s">
        <v>163</v>
      </c>
      <c r="B152" s="84"/>
      <c r="C152" s="85"/>
      <c r="D152" s="68"/>
      <c r="E152" s="28"/>
      <c r="F152" s="57"/>
    </row>
    <row r="153" spans="1:6" ht="23.25" customHeight="1" x14ac:dyDescent="0.25">
      <c r="A153" s="77">
        <v>1</v>
      </c>
      <c r="B153" s="86" t="s">
        <v>29</v>
      </c>
      <c r="C153" s="24">
        <v>20</v>
      </c>
      <c r="D153" s="27">
        <f>450000*0.33</f>
        <v>148500</v>
      </c>
      <c r="E153" s="28">
        <f>C153*D153</f>
        <v>2970000</v>
      </c>
      <c r="F153" s="29" t="s">
        <v>149</v>
      </c>
    </row>
    <row r="154" spans="1:6" ht="26.25" customHeight="1" x14ac:dyDescent="0.25">
      <c r="A154" s="87" t="s">
        <v>139</v>
      </c>
      <c r="B154" s="88"/>
      <c r="C154" s="89"/>
      <c r="D154" s="68"/>
      <c r="E154" s="38">
        <f>E153</f>
        <v>2970000</v>
      </c>
      <c r="F154" s="90"/>
    </row>
    <row r="155" spans="1:6" ht="23.25" customHeight="1" x14ac:dyDescent="0.25">
      <c r="A155" s="91" t="s">
        <v>164</v>
      </c>
      <c r="B155" s="92"/>
      <c r="C155" s="50">
        <f>SUM(C127:C150)+C153</f>
        <v>1136</v>
      </c>
      <c r="D155" s="68"/>
      <c r="E155" s="38">
        <f>E151+E154</f>
        <v>493290000</v>
      </c>
      <c r="F155" s="57"/>
    </row>
    <row r="156" spans="1:6" ht="23.25" customHeight="1" x14ac:dyDescent="0.25">
      <c r="A156" s="58" t="s">
        <v>18</v>
      </c>
      <c r="B156" s="59"/>
      <c r="C156" s="59"/>
      <c r="D156" s="59"/>
      <c r="E156" s="28"/>
      <c r="F156" s="57"/>
    </row>
    <row r="157" spans="1:6" ht="36" customHeight="1" x14ac:dyDescent="0.25">
      <c r="A157" s="77">
        <v>1</v>
      </c>
      <c r="B157" s="93" t="s">
        <v>19</v>
      </c>
      <c r="C157" s="45">
        <v>56</v>
      </c>
      <c r="D157" s="1">
        <v>560000</v>
      </c>
      <c r="E157" s="38">
        <f>C157*D157</f>
        <v>31360000</v>
      </c>
      <c r="F157" s="31"/>
    </row>
    <row r="158" spans="1:6" ht="26.25" customHeight="1" x14ac:dyDescent="0.25">
      <c r="A158" s="58" t="s">
        <v>137</v>
      </c>
      <c r="B158" s="59"/>
      <c r="C158" s="59"/>
      <c r="D158" s="94"/>
      <c r="E158" s="38"/>
      <c r="F158" s="95"/>
    </row>
    <row r="159" spans="1:6" ht="26.25" customHeight="1" x14ac:dyDescent="0.25">
      <c r="A159" s="77">
        <v>1</v>
      </c>
      <c r="B159" s="33" t="s">
        <v>159</v>
      </c>
      <c r="C159" s="45">
        <v>52</v>
      </c>
      <c r="D159" s="61">
        <v>450000</v>
      </c>
      <c r="E159" s="28">
        <f>C159*D159</f>
        <v>23400000</v>
      </c>
      <c r="F159" s="95"/>
    </row>
    <row r="160" spans="1:6" ht="26.25" customHeight="1" x14ac:dyDescent="0.25">
      <c r="A160" s="77">
        <v>2</v>
      </c>
      <c r="B160" s="33" t="s">
        <v>138</v>
      </c>
      <c r="C160" s="77">
        <v>52</v>
      </c>
      <c r="D160" s="61">
        <v>450000</v>
      </c>
      <c r="E160" s="28">
        <f t="shared" ref="E160:E161" si="11">C160*D160</f>
        <v>23400000</v>
      </c>
      <c r="F160" s="95"/>
    </row>
    <row r="161" spans="1:6" ht="26.25" customHeight="1" x14ac:dyDescent="0.25">
      <c r="A161" s="77">
        <v>3</v>
      </c>
      <c r="B161" s="33" t="s">
        <v>160</v>
      </c>
      <c r="C161" s="77">
        <v>35</v>
      </c>
      <c r="D161" s="61">
        <v>450000</v>
      </c>
      <c r="E161" s="28">
        <f t="shared" si="11"/>
        <v>15750000</v>
      </c>
      <c r="F161" s="95"/>
    </row>
    <row r="162" spans="1:6" ht="26.25" customHeight="1" x14ac:dyDescent="0.25">
      <c r="A162" s="79" t="s">
        <v>139</v>
      </c>
      <c r="B162" s="80"/>
      <c r="C162" s="81">
        <f>SUM(C159:C161)</f>
        <v>139</v>
      </c>
      <c r="D162" s="82"/>
      <c r="E162" s="38">
        <f>SUM(E159:E161)</f>
        <v>62550000</v>
      </c>
      <c r="F162" s="95"/>
    </row>
    <row r="163" spans="1:6" ht="26.25" customHeight="1" x14ac:dyDescent="0.25">
      <c r="A163" s="83" t="s">
        <v>141</v>
      </c>
      <c r="B163" s="84"/>
      <c r="C163" s="84"/>
      <c r="D163" s="85"/>
      <c r="E163" s="38"/>
      <c r="F163" s="95"/>
    </row>
    <row r="164" spans="1:6" ht="26.25" customHeight="1" x14ac:dyDescent="0.25">
      <c r="A164" s="77">
        <v>1</v>
      </c>
      <c r="B164" s="61" t="s">
        <v>142</v>
      </c>
      <c r="C164" s="77">
        <v>20</v>
      </c>
      <c r="D164" s="28">
        <v>450000</v>
      </c>
      <c r="E164" s="28">
        <f>C164*D164</f>
        <v>9000000</v>
      </c>
      <c r="F164" s="95"/>
    </row>
    <row r="165" spans="1:6" ht="26.25" customHeight="1" x14ac:dyDescent="0.25">
      <c r="A165" s="77">
        <v>2</v>
      </c>
      <c r="B165" s="61" t="s">
        <v>168</v>
      </c>
      <c r="C165" s="77">
        <v>43</v>
      </c>
      <c r="D165" s="28">
        <v>450000</v>
      </c>
      <c r="E165" s="28">
        <f t="shared" ref="E165:E174" si="12">C165*D165</f>
        <v>19350000</v>
      </c>
      <c r="F165" s="95"/>
    </row>
    <row r="166" spans="1:6" ht="26.25" customHeight="1" x14ac:dyDescent="0.25">
      <c r="A166" s="77">
        <v>3</v>
      </c>
      <c r="B166" s="61" t="s">
        <v>165</v>
      </c>
      <c r="C166" s="77">
        <v>40</v>
      </c>
      <c r="D166" s="28">
        <v>450000</v>
      </c>
      <c r="E166" s="28">
        <f t="shared" si="12"/>
        <v>18000000</v>
      </c>
      <c r="F166" s="95"/>
    </row>
    <row r="167" spans="1:6" ht="26.25" customHeight="1" x14ac:dyDescent="0.25">
      <c r="A167" s="77">
        <v>4</v>
      </c>
      <c r="B167" s="61" t="s">
        <v>169</v>
      </c>
      <c r="C167" s="77">
        <v>34</v>
      </c>
      <c r="D167" s="28">
        <v>450000</v>
      </c>
      <c r="E167" s="28">
        <f t="shared" si="12"/>
        <v>15300000</v>
      </c>
      <c r="F167" s="95"/>
    </row>
    <row r="168" spans="1:6" ht="26.25" customHeight="1" x14ac:dyDescent="0.25">
      <c r="A168" s="77">
        <v>5</v>
      </c>
      <c r="B168" s="61" t="s">
        <v>143</v>
      </c>
      <c r="C168" s="77">
        <v>52</v>
      </c>
      <c r="D168" s="28">
        <v>450000</v>
      </c>
      <c r="E168" s="28">
        <f t="shared" si="12"/>
        <v>23400000</v>
      </c>
      <c r="F168" s="95"/>
    </row>
    <row r="169" spans="1:6" ht="26.25" customHeight="1" x14ac:dyDescent="0.25">
      <c r="A169" s="77">
        <v>6</v>
      </c>
      <c r="B169" s="61" t="s">
        <v>170</v>
      </c>
      <c r="C169" s="77">
        <v>45</v>
      </c>
      <c r="D169" s="28">
        <v>450000</v>
      </c>
      <c r="E169" s="28">
        <f t="shared" si="12"/>
        <v>20250000</v>
      </c>
      <c r="F169" s="95"/>
    </row>
    <row r="170" spans="1:6" ht="26.25" customHeight="1" x14ac:dyDescent="0.25">
      <c r="A170" s="77">
        <v>7</v>
      </c>
      <c r="B170" s="61" t="s">
        <v>166</v>
      </c>
      <c r="C170" s="77">
        <v>43</v>
      </c>
      <c r="D170" s="28">
        <v>450000</v>
      </c>
      <c r="E170" s="28">
        <f t="shared" si="12"/>
        <v>19350000</v>
      </c>
      <c r="F170" s="95"/>
    </row>
    <row r="171" spans="1:6" ht="26.25" customHeight="1" x14ac:dyDescent="0.25">
      <c r="A171" s="77">
        <v>8</v>
      </c>
      <c r="B171" s="61" t="s">
        <v>171</v>
      </c>
      <c r="C171" s="77">
        <v>50</v>
      </c>
      <c r="D171" s="28">
        <v>450000</v>
      </c>
      <c r="E171" s="28">
        <f t="shared" si="12"/>
        <v>22500000</v>
      </c>
      <c r="F171" s="95"/>
    </row>
    <row r="172" spans="1:6" ht="26.25" customHeight="1" x14ac:dyDescent="0.25">
      <c r="A172" s="77">
        <v>9</v>
      </c>
      <c r="B172" s="61" t="s">
        <v>144</v>
      </c>
      <c r="C172" s="77">
        <v>57</v>
      </c>
      <c r="D172" s="28">
        <v>450000</v>
      </c>
      <c r="E172" s="28">
        <f t="shared" si="12"/>
        <v>25650000</v>
      </c>
      <c r="F172" s="95"/>
    </row>
    <row r="173" spans="1:6" ht="26.25" customHeight="1" x14ac:dyDescent="0.25">
      <c r="A173" s="77">
        <v>10</v>
      </c>
      <c r="B173" s="61" t="s">
        <v>167</v>
      </c>
      <c r="C173" s="77">
        <v>36</v>
      </c>
      <c r="D173" s="28">
        <v>450000</v>
      </c>
      <c r="E173" s="28">
        <f t="shared" si="12"/>
        <v>16200000</v>
      </c>
      <c r="F173" s="95"/>
    </row>
    <row r="174" spans="1:6" ht="26.25" customHeight="1" x14ac:dyDescent="0.25">
      <c r="A174" s="77">
        <v>11</v>
      </c>
      <c r="B174" s="96" t="s">
        <v>172</v>
      </c>
      <c r="C174" s="97">
        <v>61</v>
      </c>
      <c r="D174" s="28">
        <v>450000</v>
      </c>
      <c r="E174" s="28">
        <f t="shared" si="12"/>
        <v>27450000</v>
      </c>
      <c r="F174" s="95"/>
    </row>
    <row r="175" spans="1:6" ht="26.25" customHeight="1" x14ac:dyDescent="0.25">
      <c r="A175" s="52" t="s">
        <v>139</v>
      </c>
      <c r="B175" s="98"/>
      <c r="C175" s="81">
        <f>SUM(C164:C174)</f>
        <v>481</v>
      </c>
      <c r="D175" s="38"/>
      <c r="E175" s="38">
        <f>SUM(E164:E174)</f>
        <v>216450000</v>
      </c>
      <c r="F175" s="95"/>
    </row>
    <row r="176" spans="1:6" ht="23.25" customHeight="1" x14ac:dyDescent="0.25">
      <c r="A176" s="99" t="s">
        <v>145</v>
      </c>
      <c r="B176" s="100"/>
      <c r="C176" s="100"/>
      <c r="D176" s="101"/>
      <c r="E176" s="38">
        <f>E46+E93+E116+E124+E155+E157+E162+E175</f>
        <v>2890660000</v>
      </c>
      <c r="F176" s="102"/>
    </row>
    <row r="177" spans="1:6" ht="13.5" customHeight="1" x14ac:dyDescent="0.25">
      <c r="A177" s="7"/>
      <c r="B177" s="7"/>
      <c r="C177" s="7"/>
      <c r="D177" s="7"/>
      <c r="E177" s="103"/>
      <c r="F177" s="104"/>
    </row>
    <row r="178" spans="1:6" ht="17.25" x14ac:dyDescent="0.3">
      <c r="C178" s="107"/>
      <c r="D178" s="108" t="s">
        <v>12</v>
      </c>
      <c r="E178" s="108"/>
      <c r="F178" s="108"/>
    </row>
    <row r="179" spans="1:6" ht="17.25" x14ac:dyDescent="0.3">
      <c r="C179" s="107"/>
      <c r="D179" s="109"/>
      <c r="E179" s="109"/>
      <c r="F179" s="109"/>
    </row>
    <row r="180" spans="1:6" ht="17.25" x14ac:dyDescent="0.3">
      <c r="C180" s="107"/>
      <c r="D180" s="109"/>
      <c r="E180" s="109"/>
      <c r="F180" s="109"/>
    </row>
    <row r="181" spans="1:6" ht="16.5" x14ac:dyDescent="0.25">
      <c r="C181" s="110"/>
      <c r="D181" s="110"/>
      <c r="E181" s="110"/>
      <c r="F181" s="110"/>
    </row>
    <row r="182" spans="1:6" ht="17.25" x14ac:dyDescent="0.3">
      <c r="C182" s="107"/>
      <c r="D182" s="109"/>
      <c r="E182" s="109"/>
      <c r="F182" s="109"/>
    </row>
    <row r="183" spans="1:6" ht="17.25" x14ac:dyDescent="0.3">
      <c r="C183" s="107"/>
      <c r="D183" s="109"/>
      <c r="E183" s="109"/>
      <c r="F183" s="109"/>
    </row>
    <row r="184" spans="1:6" ht="17.25" x14ac:dyDescent="0.3">
      <c r="C184" s="107"/>
      <c r="D184" s="108" t="s">
        <v>13</v>
      </c>
      <c r="E184" s="108"/>
      <c r="F184" s="108"/>
    </row>
    <row r="186" spans="1:6" ht="16.5" x14ac:dyDescent="0.25">
      <c r="C186" s="108"/>
      <c r="D186" s="108"/>
      <c r="E186" s="108"/>
      <c r="F186" s="108"/>
    </row>
  </sheetData>
  <mergeCells count="29">
    <mergeCell ref="D184:F184"/>
    <mergeCell ref="C186:F186"/>
    <mergeCell ref="A154:B154"/>
    <mergeCell ref="A155:B155"/>
    <mergeCell ref="A156:D156"/>
    <mergeCell ref="A158:D158"/>
    <mergeCell ref="A163:D163"/>
    <mergeCell ref="A175:B175"/>
    <mergeCell ref="A117:D117"/>
    <mergeCell ref="A124:B124"/>
    <mergeCell ref="A125:D125"/>
    <mergeCell ref="A176:D176"/>
    <mergeCell ref="D178:F178"/>
    <mergeCell ref="A5:F5"/>
    <mergeCell ref="A162:B162"/>
    <mergeCell ref="A151:B151"/>
    <mergeCell ref="A1:C1"/>
    <mergeCell ref="D1:F1"/>
    <mergeCell ref="A2:C2"/>
    <mergeCell ref="D2:F2"/>
    <mergeCell ref="A3:C3"/>
    <mergeCell ref="A152:C152"/>
    <mergeCell ref="A8:D8"/>
    <mergeCell ref="A37:D37"/>
    <mergeCell ref="A46:B46"/>
    <mergeCell ref="A47:D47"/>
    <mergeCell ref="A93:B93"/>
    <mergeCell ref="A94:D94"/>
    <mergeCell ref="A116:B116"/>
  </mergeCells>
  <pageMargins left="0.53125" right="0.21875" top="0.59782608695652173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HK2 19-20 </vt:lpstr>
      <vt:lpstr>'HK2 19-20 '!Print_Titles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</cp:lastModifiedBy>
  <cp:lastPrinted>2019-09-18T08:52:30Z</cp:lastPrinted>
  <dcterms:created xsi:type="dcterms:W3CDTF">2012-01-03T07:31:26Z</dcterms:created>
  <dcterms:modified xsi:type="dcterms:W3CDTF">2020-02-13T01:30:51Z</dcterms:modified>
</cp:coreProperties>
</file>